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9\r8課別フォルダ\01.総務課\03財政係\12　入札・契約事務\05　入札執行事務\10-8　週休2日制工事\"/>
    </mc:Choice>
  </mc:AlternateContent>
  <xr:revisionPtr revIDLastSave="0" documentId="13_ncr:1_{4266931C-DC73-4191-86BA-E57DBBAE0FEF}" xr6:coauthVersionLast="47" xr6:coauthVersionMax="47" xr10:uidLastSave="{00000000-0000-0000-0000-000000000000}"/>
  <bookViews>
    <workbookView xWindow="-8910" yWindow="-16320" windowWidth="29040" windowHeight="15720" activeTab="1" xr2:uid="{D52B54CD-8F34-4FBC-B697-2E4C3004BF8E}"/>
  </bookViews>
  <sheets>
    <sheet name="計画" sheetId="1" r:id="rId1"/>
    <sheet name="変更①" sheetId="3" r:id="rId2"/>
    <sheet name="変更②" sheetId="4" r:id="rId3"/>
    <sheet name="結果" sheetId="5" r:id="rId4"/>
  </sheets>
  <definedNames>
    <definedName name="_xlnm.Print_Area" localSheetId="0">計画!$A$4:$AV$39</definedName>
    <definedName name="_xlnm.Print_Area" localSheetId="3">結果!$A$4:$AV$39</definedName>
    <definedName name="_xlnm.Print_Area" localSheetId="1">変更①!$A$4:$AV$39</definedName>
    <definedName name="_xlnm.Print_Area" localSheetId="2">変更②!$A$4:$AV$39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U7" i="5" l="1"/>
  <c r="AU21" i="5"/>
  <c r="L39" i="5"/>
  <c r="AS39" i="5"/>
  <c r="AQ39" i="5"/>
  <c r="AP39" i="5"/>
  <c r="AN39" i="5"/>
  <c r="AI39" i="5"/>
  <c r="AL39" i="5" s="1"/>
  <c r="AG39" i="5"/>
  <c r="AE39" i="5"/>
  <c r="AC39" i="5"/>
  <c r="AB39" i="5"/>
  <c r="Z39" i="5"/>
  <c r="U39" i="5"/>
  <c r="X39" i="5" s="1"/>
  <c r="S39" i="5"/>
  <c r="Q39" i="5"/>
  <c r="O39" i="5"/>
  <c r="N39" i="5"/>
  <c r="G39" i="5"/>
  <c r="J39" i="5" s="1"/>
  <c r="E39" i="5"/>
  <c r="AS32" i="5"/>
  <c r="AP32" i="5"/>
  <c r="AQ32" i="5" s="1"/>
  <c r="AN32" i="5"/>
  <c r="AI32" i="5"/>
  <c r="AL32" i="5" s="1"/>
  <c r="AG32" i="5"/>
  <c r="AE32" i="5"/>
  <c r="AB32" i="5"/>
  <c r="AC32" i="5" s="1"/>
  <c r="Z32" i="5"/>
  <c r="U32" i="5"/>
  <c r="X32" i="5" s="1"/>
  <c r="S32" i="5"/>
  <c r="Q32" i="5"/>
  <c r="N32" i="5"/>
  <c r="O32" i="5" s="1"/>
  <c r="L32" i="5"/>
  <c r="G32" i="5"/>
  <c r="J32" i="5" s="1"/>
  <c r="E32" i="5"/>
  <c r="AS25" i="5"/>
  <c r="AQ25" i="5"/>
  <c r="AP25" i="5"/>
  <c r="AN25" i="5"/>
  <c r="AL25" i="5"/>
  <c r="AJ25" i="5"/>
  <c r="AI25" i="5"/>
  <c r="AG25" i="5"/>
  <c r="AE25" i="5"/>
  <c r="AC25" i="5"/>
  <c r="AB25" i="5"/>
  <c r="Z25" i="5"/>
  <c r="X25" i="5"/>
  <c r="V25" i="5"/>
  <c r="U25" i="5"/>
  <c r="S25" i="5"/>
  <c r="Q25" i="5"/>
  <c r="O25" i="5"/>
  <c r="N25" i="5"/>
  <c r="L25" i="5"/>
  <c r="J25" i="5"/>
  <c r="H25" i="5"/>
  <c r="G25" i="5"/>
  <c r="E25" i="5"/>
  <c r="AP18" i="5"/>
  <c r="AS18" i="5" s="1"/>
  <c r="AN18" i="5"/>
  <c r="AI18" i="5"/>
  <c r="AL18" i="5" s="1"/>
  <c r="AG18" i="5"/>
  <c r="AB18" i="5"/>
  <c r="AE18" i="5" s="1"/>
  <c r="Z18" i="5"/>
  <c r="U18" i="5"/>
  <c r="X18" i="5" s="1"/>
  <c r="S18" i="5"/>
  <c r="N18" i="5"/>
  <c r="Q18" i="5" s="1"/>
  <c r="L18" i="5"/>
  <c r="G18" i="5"/>
  <c r="J18" i="5" s="1"/>
  <c r="E18" i="5"/>
  <c r="N11" i="5"/>
  <c r="O11" i="5" s="1"/>
  <c r="AP11" i="5"/>
  <c r="AS11" i="5" s="1"/>
  <c r="AN11" i="5"/>
  <c r="AL11" i="5"/>
  <c r="AI11" i="5"/>
  <c r="AJ11" i="5" s="1"/>
  <c r="AG11" i="5"/>
  <c r="AB11" i="5"/>
  <c r="AE11" i="5" s="1"/>
  <c r="Z11" i="5"/>
  <c r="X11" i="5"/>
  <c r="U11" i="5"/>
  <c r="V11" i="5" s="1"/>
  <c r="S11" i="5"/>
  <c r="L11" i="5"/>
  <c r="J11" i="5"/>
  <c r="G11" i="5"/>
  <c r="H11" i="5" s="1"/>
  <c r="E11" i="5"/>
  <c r="B5" i="5"/>
  <c r="B12" i="5" s="1"/>
  <c r="B19" i="5" s="1"/>
  <c r="B26" i="5" s="1"/>
  <c r="B33" i="5" s="1"/>
  <c r="E39" i="4"/>
  <c r="AP39" i="4"/>
  <c r="AS39" i="4" s="1"/>
  <c r="AN39" i="4"/>
  <c r="AL39" i="4"/>
  <c r="AI39" i="4"/>
  <c r="AJ39" i="4" s="1"/>
  <c r="AG39" i="4"/>
  <c r="AB39" i="4"/>
  <c r="AE39" i="4" s="1"/>
  <c r="Z39" i="4"/>
  <c r="U39" i="4"/>
  <c r="X39" i="4" s="1"/>
  <c r="S39" i="4"/>
  <c r="N39" i="4"/>
  <c r="O39" i="4" s="1"/>
  <c r="L39" i="4"/>
  <c r="J39" i="4"/>
  <c r="G39" i="4"/>
  <c r="H39" i="4" s="1"/>
  <c r="AP32" i="4"/>
  <c r="AS32" i="4" s="1"/>
  <c r="AN32" i="4"/>
  <c r="AI32" i="4"/>
  <c r="AJ32" i="4" s="1"/>
  <c r="AG32" i="4"/>
  <c r="AB32" i="4"/>
  <c r="AE32" i="4" s="1"/>
  <c r="Z32" i="4"/>
  <c r="U32" i="4"/>
  <c r="V32" i="4" s="1"/>
  <c r="S32" i="4"/>
  <c r="N32" i="4"/>
  <c r="Q32" i="4" s="1"/>
  <c r="L32" i="4"/>
  <c r="J32" i="4"/>
  <c r="G32" i="4"/>
  <c r="H32" i="4" s="1"/>
  <c r="E32" i="4"/>
  <c r="AP25" i="4"/>
  <c r="AS25" i="4" s="1"/>
  <c r="AN25" i="4"/>
  <c r="AI25" i="4"/>
  <c r="AL25" i="4" s="1"/>
  <c r="AG25" i="4"/>
  <c r="AB25" i="4"/>
  <c r="AE25" i="4" s="1"/>
  <c r="Z25" i="4"/>
  <c r="U25" i="4"/>
  <c r="X25" i="4" s="1"/>
  <c r="S25" i="4"/>
  <c r="N25" i="4"/>
  <c r="O25" i="4" s="1"/>
  <c r="L25" i="4"/>
  <c r="G25" i="4"/>
  <c r="J25" i="4" s="1"/>
  <c r="E25" i="4"/>
  <c r="AP18" i="4"/>
  <c r="AS18" i="4" s="1"/>
  <c r="AN18" i="4"/>
  <c r="AI18" i="4"/>
  <c r="AL18" i="4" s="1"/>
  <c r="AG18" i="4"/>
  <c r="AB18" i="4"/>
  <c r="AE18" i="4" s="1"/>
  <c r="Z18" i="4"/>
  <c r="U18" i="4"/>
  <c r="X18" i="4" s="1"/>
  <c r="S18" i="4"/>
  <c r="N18" i="4"/>
  <c r="Q18" i="4" s="1"/>
  <c r="L18" i="4"/>
  <c r="G18" i="4"/>
  <c r="J18" i="4" s="1"/>
  <c r="E18" i="4"/>
  <c r="AP11" i="4"/>
  <c r="AQ11" i="4" s="1"/>
  <c r="AN11" i="4"/>
  <c r="AI11" i="4"/>
  <c r="AJ11" i="4" s="1"/>
  <c r="AG11" i="4"/>
  <c r="AB11" i="4"/>
  <c r="AE11" i="4" s="1"/>
  <c r="Z11" i="4"/>
  <c r="U11" i="4"/>
  <c r="X11" i="4" s="1"/>
  <c r="S11" i="4"/>
  <c r="N11" i="4"/>
  <c r="Q11" i="4" s="1"/>
  <c r="L11" i="4"/>
  <c r="G11" i="4"/>
  <c r="H11" i="4" s="1"/>
  <c r="E11" i="4"/>
  <c r="B5" i="4"/>
  <c r="B12" i="4" s="1"/>
  <c r="B19" i="4" s="1"/>
  <c r="B26" i="4" s="1"/>
  <c r="B33" i="4" s="1"/>
  <c r="B5" i="3"/>
  <c r="B12" i="3" s="1"/>
  <c r="B19" i="3" s="1"/>
  <c r="B26" i="3" s="1"/>
  <c r="B33" i="3" s="1"/>
  <c r="B12" i="1"/>
  <c r="B19" i="1" s="1"/>
  <c r="B26" i="1" s="1"/>
  <c r="B33" i="1" s="1"/>
  <c r="AP39" i="1"/>
  <c r="AS39" i="1" s="1"/>
  <c r="AN39" i="1"/>
  <c r="AI39" i="1"/>
  <c r="AL39" i="1" s="1"/>
  <c r="AG39" i="1"/>
  <c r="AB39" i="1"/>
  <c r="AE39" i="1" s="1"/>
  <c r="Z39" i="1"/>
  <c r="U39" i="1"/>
  <c r="X39" i="1" s="1"/>
  <c r="S39" i="1"/>
  <c r="N39" i="1"/>
  <c r="Q39" i="1" s="1"/>
  <c r="L39" i="1"/>
  <c r="G39" i="1"/>
  <c r="J39" i="1" s="1"/>
  <c r="E39" i="1"/>
  <c r="AP32" i="1"/>
  <c r="AQ32" i="1" s="1"/>
  <c r="AN32" i="1"/>
  <c r="AI32" i="1"/>
  <c r="AL32" i="1" s="1"/>
  <c r="AG32" i="1"/>
  <c r="AB32" i="1"/>
  <c r="AE32" i="1" s="1"/>
  <c r="Z32" i="1"/>
  <c r="U32" i="1"/>
  <c r="X32" i="1" s="1"/>
  <c r="S32" i="1"/>
  <c r="N32" i="1"/>
  <c r="Q32" i="1" s="1"/>
  <c r="L32" i="1"/>
  <c r="G32" i="1"/>
  <c r="J32" i="1" s="1"/>
  <c r="E32" i="1"/>
  <c r="AP25" i="1"/>
  <c r="AS25" i="1" s="1"/>
  <c r="AN25" i="1"/>
  <c r="AI25" i="1"/>
  <c r="AL25" i="1" s="1"/>
  <c r="AG25" i="1"/>
  <c r="AB25" i="1"/>
  <c r="AE25" i="1" s="1"/>
  <c r="Z25" i="1"/>
  <c r="U25" i="1"/>
  <c r="X25" i="1" s="1"/>
  <c r="S25" i="1"/>
  <c r="N25" i="1"/>
  <c r="Q25" i="1" s="1"/>
  <c r="L25" i="1"/>
  <c r="G25" i="1"/>
  <c r="J25" i="1" s="1"/>
  <c r="E25" i="1"/>
  <c r="AP18" i="1"/>
  <c r="AS18" i="1" s="1"/>
  <c r="AN18" i="1"/>
  <c r="AI18" i="1"/>
  <c r="AL18" i="1" s="1"/>
  <c r="AG18" i="1"/>
  <c r="AB18" i="1"/>
  <c r="AE18" i="1" s="1"/>
  <c r="Z18" i="1"/>
  <c r="U18" i="1"/>
  <c r="X18" i="1" s="1"/>
  <c r="S18" i="1"/>
  <c r="N18" i="1"/>
  <c r="Q18" i="1" s="1"/>
  <c r="L18" i="1"/>
  <c r="G18" i="1"/>
  <c r="J18" i="1" s="1"/>
  <c r="E18" i="1"/>
  <c r="AQ11" i="1"/>
  <c r="AP11" i="1"/>
  <c r="AS11" i="1" s="1"/>
  <c r="AN11" i="1"/>
  <c r="AI11" i="1"/>
  <c r="AL11" i="1" s="1"/>
  <c r="AG11" i="1"/>
  <c r="AB11" i="1"/>
  <c r="AE11" i="1" s="1"/>
  <c r="Z11" i="1"/>
  <c r="U11" i="1"/>
  <c r="X11" i="1" s="1"/>
  <c r="S11" i="1"/>
  <c r="Q11" i="1"/>
  <c r="O11" i="1"/>
  <c r="N11" i="1"/>
  <c r="L11" i="1"/>
  <c r="G11" i="1"/>
  <c r="J11" i="1" s="1"/>
  <c r="E11" i="1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AU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C36" i="5"/>
  <c r="AB36" i="5"/>
  <c r="AA36" i="5"/>
  <c r="Z36" i="5"/>
  <c r="Y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AU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AU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AU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E39" i="3"/>
  <c r="AP39" i="3"/>
  <c r="AS39" i="3" s="1"/>
  <c r="AN39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X36" i="3" s="1"/>
  <c r="X36" i="4" s="1"/>
  <c r="W35" i="3"/>
  <c r="W36" i="3" s="1"/>
  <c r="W36" i="5" s="1"/>
  <c r="V35" i="3"/>
  <c r="V36" i="3" s="1"/>
  <c r="V36" i="4" s="1"/>
  <c r="U35" i="3"/>
  <c r="U36" i="3" s="1"/>
  <c r="U36" i="5" s="1"/>
  <c r="T35" i="3"/>
  <c r="T36" i="3" s="1"/>
  <c r="T36" i="4" s="1"/>
  <c r="S35" i="3"/>
  <c r="S36" i="3" s="1"/>
  <c r="S36" i="5" s="1"/>
  <c r="R35" i="3"/>
  <c r="R36" i="3" s="1"/>
  <c r="R36" i="4" s="1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H39" i="5" l="1"/>
  <c r="V39" i="5"/>
  <c r="AJ39" i="5"/>
  <c r="H32" i="5"/>
  <c r="V32" i="5"/>
  <c r="AJ32" i="5"/>
  <c r="H18" i="5"/>
  <c r="V18" i="5"/>
  <c r="AJ18" i="5"/>
  <c r="O18" i="5"/>
  <c r="AC18" i="5"/>
  <c r="AQ18" i="5"/>
  <c r="Q11" i="5"/>
  <c r="AQ11" i="5"/>
  <c r="AC11" i="5"/>
  <c r="AQ39" i="4"/>
  <c r="Q39" i="4"/>
  <c r="V39" i="4"/>
  <c r="AC39" i="4"/>
  <c r="AJ18" i="1"/>
  <c r="AV34" i="4"/>
  <c r="J11" i="4"/>
  <c r="AL32" i="4"/>
  <c r="AL11" i="4"/>
  <c r="X32" i="4"/>
  <c r="AQ32" i="4"/>
  <c r="O32" i="4"/>
  <c r="AC32" i="4"/>
  <c r="AC25" i="4"/>
  <c r="AQ25" i="4"/>
  <c r="Q25" i="4"/>
  <c r="H25" i="4"/>
  <c r="V25" i="4"/>
  <c r="AJ25" i="4"/>
  <c r="H18" i="4"/>
  <c r="V18" i="4"/>
  <c r="AJ18" i="4"/>
  <c r="O18" i="4"/>
  <c r="AC18" i="4"/>
  <c r="AQ18" i="4"/>
  <c r="AC11" i="4"/>
  <c r="AS11" i="4"/>
  <c r="V11" i="4"/>
  <c r="O11" i="4"/>
  <c r="AC11" i="1"/>
  <c r="H25" i="1"/>
  <c r="V25" i="1"/>
  <c r="AJ25" i="1"/>
  <c r="O25" i="1"/>
  <c r="AC25" i="1"/>
  <c r="AQ25" i="1"/>
  <c r="AQ18" i="1"/>
  <c r="H39" i="1"/>
  <c r="V39" i="1"/>
  <c r="AJ39" i="1"/>
  <c r="O39" i="1"/>
  <c r="AC39" i="1"/>
  <c r="AQ39" i="1"/>
  <c r="O32" i="1"/>
  <c r="AC32" i="1"/>
  <c r="AS32" i="1"/>
  <c r="H32" i="1"/>
  <c r="V32" i="1"/>
  <c r="AJ32" i="1"/>
  <c r="H18" i="1"/>
  <c r="V18" i="1"/>
  <c r="O18" i="1"/>
  <c r="AC18" i="1"/>
  <c r="H11" i="1"/>
  <c r="V11" i="1"/>
  <c r="AJ11" i="1"/>
  <c r="AV34" i="5"/>
  <c r="U36" i="4"/>
  <c r="W36" i="4"/>
  <c r="X36" i="5"/>
  <c r="R36" i="5"/>
  <c r="S36" i="4"/>
  <c r="T36" i="5"/>
  <c r="V36" i="5"/>
  <c r="AU37" i="5"/>
  <c r="AT38" i="5" s="1"/>
  <c r="AU37" i="4"/>
  <c r="AI39" i="3"/>
  <c r="AG39" i="3"/>
  <c r="N39" i="3"/>
  <c r="L39" i="3"/>
  <c r="AB39" i="3"/>
  <c r="Z39" i="3"/>
  <c r="U39" i="3"/>
  <c r="S39" i="3"/>
  <c r="AU36" i="3"/>
  <c r="G39" i="3"/>
  <c r="AU35" i="3"/>
  <c r="AQ39" i="3"/>
  <c r="X39" i="3" l="1"/>
  <c r="V39" i="3"/>
  <c r="AE39" i="3"/>
  <c r="AC39" i="3"/>
  <c r="AV34" i="3"/>
  <c r="AU37" i="3" s="1"/>
  <c r="AT38" i="3" s="1"/>
  <c r="Q39" i="3"/>
  <c r="O39" i="3"/>
  <c r="J39" i="3"/>
  <c r="H39" i="3"/>
  <c r="AL39" i="3"/>
  <c r="AJ39" i="3"/>
  <c r="AU28" i="5" l="1"/>
  <c r="AP32" i="3"/>
  <c r="AS32" i="3" s="1"/>
  <c r="AN32" i="3"/>
  <c r="AP25" i="3"/>
  <c r="AS25" i="3" s="1"/>
  <c r="AN25" i="3"/>
  <c r="AP18" i="3"/>
  <c r="AS18" i="3" s="1"/>
  <c r="AN18" i="3"/>
  <c r="AT38" i="4" l="1"/>
  <c r="AQ32" i="3"/>
  <c r="AQ25" i="3"/>
  <c r="AQ18" i="3"/>
  <c r="D7" i="3"/>
  <c r="E7" i="3"/>
  <c r="F7" i="3"/>
  <c r="G7" i="3"/>
  <c r="H7" i="3"/>
  <c r="I7" i="3"/>
  <c r="J7" i="3"/>
  <c r="K7" i="3"/>
  <c r="L7" i="3"/>
  <c r="L8" i="4" s="1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U8" i="3" l="1"/>
  <c r="AU7" i="3"/>
  <c r="AU29" i="5"/>
  <c r="AV27" i="5" s="1"/>
  <c r="AU14" i="5"/>
  <c r="AU22" i="5"/>
  <c r="AU15" i="5"/>
  <c r="AU8" i="5"/>
  <c r="AS30" i="5"/>
  <c r="AR30" i="5"/>
  <c r="AQ30" i="5"/>
  <c r="AP30" i="5"/>
  <c r="AO30" i="5"/>
  <c r="AN30" i="5"/>
  <c r="AM30" i="5"/>
  <c r="AS23" i="5"/>
  <c r="AR23" i="5"/>
  <c r="AQ23" i="5"/>
  <c r="AP23" i="5"/>
  <c r="AO23" i="5"/>
  <c r="AN23" i="5"/>
  <c r="AM23" i="5"/>
  <c r="W23" i="5"/>
  <c r="R23" i="5"/>
  <c r="AS16" i="5"/>
  <c r="AR16" i="5"/>
  <c r="AQ16" i="5"/>
  <c r="AP16" i="5"/>
  <c r="AO16" i="5"/>
  <c r="AN16" i="5"/>
  <c r="AM16" i="5"/>
  <c r="AS9" i="5"/>
  <c r="AR9" i="5"/>
  <c r="AQ9" i="5"/>
  <c r="AP9" i="5"/>
  <c r="AO9" i="5"/>
  <c r="AN9" i="5"/>
  <c r="AM9" i="5"/>
  <c r="L9" i="5"/>
  <c r="J9" i="5"/>
  <c r="I9" i="5"/>
  <c r="H9" i="5"/>
  <c r="G9" i="5"/>
  <c r="F9" i="5"/>
  <c r="E9" i="5"/>
  <c r="D9" i="5"/>
  <c r="AS29" i="5"/>
  <c r="AR29" i="5"/>
  <c r="AQ29" i="5"/>
  <c r="AP29" i="5"/>
  <c r="AO29" i="5"/>
  <c r="AN29" i="5"/>
  <c r="AM29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AS22" i="5"/>
  <c r="AR22" i="5"/>
  <c r="AQ22" i="5"/>
  <c r="AP22" i="5"/>
  <c r="AO22" i="5"/>
  <c r="AN22" i="5"/>
  <c r="AM22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AS15" i="5"/>
  <c r="AR15" i="5"/>
  <c r="AQ15" i="5"/>
  <c r="AP15" i="5"/>
  <c r="AO15" i="5"/>
  <c r="AN15" i="5"/>
  <c r="AM15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A12" i="5"/>
  <c r="A19" i="5" s="1"/>
  <c r="A26" i="5" s="1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AS29" i="4"/>
  <c r="AR29" i="4"/>
  <c r="AQ29" i="4"/>
  <c r="AP29" i="4"/>
  <c r="AO29" i="4"/>
  <c r="AN29" i="4"/>
  <c r="AM29" i="4"/>
  <c r="AD29" i="4"/>
  <c r="AD30" i="5" s="1"/>
  <c r="AS22" i="4"/>
  <c r="AR22" i="4"/>
  <c r="AQ22" i="4"/>
  <c r="AP22" i="4"/>
  <c r="AO22" i="4"/>
  <c r="AN22" i="4"/>
  <c r="AM22" i="4"/>
  <c r="AS15" i="4"/>
  <c r="AR15" i="4"/>
  <c r="AQ15" i="4"/>
  <c r="AP15" i="4"/>
  <c r="AO15" i="4"/>
  <c r="AN15" i="4"/>
  <c r="AM15" i="4"/>
  <c r="AS8" i="4"/>
  <c r="AR8" i="4"/>
  <c r="AQ8" i="4"/>
  <c r="AP8" i="4"/>
  <c r="AO8" i="4"/>
  <c r="AN8" i="4"/>
  <c r="AM8" i="4"/>
  <c r="AL8" i="4"/>
  <c r="AL9" i="5" s="1"/>
  <c r="AK8" i="4"/>
  <c r="AK9" i="5" s="1"/>
  <c r="AJ8" i="4"/>
  <c r="AJ9" i="5" s="1"/>
  <c r="AI8" i="4"/>
  <c r="AI9" i="5" s="1"/>
  <c r="AH8" i="4"/>
  <c r="AH9" i="5" s="1"/>
  <c r="AG8" i="4"/>
  <c r="AG9" i="5" s="1"/>
  <c r="AF8" i="4"/>
  <c r="AE8" i="4"/>
  <c r="AE9" i="5" s="1"/>
  <c r="AD8" i="4"/>
  <c r="AD9" i="5" s="1"/>
  <c r="AC8" i="4"/>
  <c r="AC9" i="5" s="1"/>
  <c r="AB8" i="4"/>
  <c r="AB9" i="5" s="1"/>
  <c r="AA8" i="4"/>
  <c r="AA9" i="5" s="1"/>
  <c r="Z8" i="4"/>
  <c r="Z9" i="5" s="1"/>
  <c r="Y8" i="4"/>
  <c r="X8" i="4"/>
  <c r="X9" i="5" s="1"/>
  <c r="W8" i="4"/>
  <c r="W9" i="5" s="1"/>
  <c r="V8" i="4"/>
  <c r="V9" i="5" s="1"/>
  <c r="U8" i="4"/>
  <c r="U9" i="5" s="1"/>
  <c r="T8" i="4"/>
  <c r="T9" i="5" s="1"/>
  <c r="S8" i="4"/>
  <c r="S9" i="5" s="1"/>
  <c r="R8" i="4"/>
  <c r="Q8" i="4"/>
  <c r="Q9" i="5" s="1"/>
  <c r="P8" i="4"/>
  <c r="P9" i="5" s="1"/>
  <c r="O8" i="4"/>
  <c r="N8" i="4"/>
  <c r="N9" i="5" s="1"/>
  <c r="M8" i="4"/>
  <c r="M9" i="5" s="1"/>
  <c r="K8" i="4"/>
  <c r="J8" i="4"/>
  <c r="I8" i="4"/>
  <c r="H8" i="4"/>
  <c r="G8" i="4"/>
  <c r="F8" i="4"/>
  <c r="E8" i="4"/>
  <c r="D8" i="4"/>
  <c r="AS28" i="4"/>
  <c r="AR28" i="4"/>
  <c r="AQ28" i="4"/>
  <c r="AP28" i="4"/>
  <c r="AO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B28" i="4"/>
  <c r="AA28" i="4"/>
  <c r="Z28" i="4"/>
  <c r="Y28" i="4"/>
  <c r="X28" i="4"/>
  <c r="W28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G28" i="4"/>
  <c r="F28" i="4"/>
  <c r="E28" i="4"/>
  <c r="D28" i="4"/>
  <c r="AS21" i="4"/>
  <c r="AR21" i="4"/>
  <c r="AQ21" i="4"/>
  <c r="AP21" i="4"/>
  <c r="AO21" i="4"/>
  <c r="AN21" i="4"/>
  <c r="AM21" i="4"/>
  <c r="AL21" i="4"/>
  <c r="AK21" i="4"/>
  <c r="AJ21" i="4"/>
  <c r="AI21" i="4"/>
  <c r="AH21" i="4"/>
  <c r="AG21" i="4"/>
  <c r="AF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D21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A12" i="4"/>
  <c r="A19" i="4" s="1"/>
  <c r="A26" i="4" s="1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F7" i="4"/>
  <c r="AE7" i="4"/>
  <c r="AD7" i="4"/>
  <c r="AC7" i="4"/>
  <c r="AB7" i="4"/>
  <c r="AA7" i="4"/>
  <c r="Z7" i="4"/>
  <c r="Y7" i="4"/>
  <c r="X7" i="4"/>
  <c r="W7" i="4"/>
  <c r="V7" i="4"/>
  <c r="U7" i="4"/>
  <c r="T7" i="4"/>
  <c r="S7" i="4"/>
  <c r="R7" i="4"/>
  <c r="Q7" i="4"/>
  <c r="P7" i="4"/>
  <c r="O7" i="4"/>
  <c r="N7" i="4"/>
  <c r="M7" i="4"/>
  <c r="L7" i="4"/>
  <c r="K7" i="4"/>
  <c r="J7" i="4"/>
  <c r="I7" i="4"/>
  <c r="H7" i="4"/>
  <c r="G7" i="4"/>
  <c r="F7" i="4"/>
  <c r="E7" i="4"/>
  <c r="D7" i="4"/>
  <c r="AN11" i="3"/>
  <c r="AP11" i="3"/>
  <c r="AS11" i="3" s="1"/>
  <c r="AI11" i="3"/>
  <c r="AG11" i="3"/>
  <c r="AB11" i="3"/>
  <c r="Z11" i="3"/>
  <c r="U11" i="3"/>
  <c r="S11" i="3"/>
  <c r="N11" i="3"/>
  <c r="O11" i="3" s="1"/>
  <c r="L11" i="3"/>
  <c r="G11" i="3"/>
  <c r="E11" i="3"/>
  <c r="AS28" i="3"/>
  <c r="AR28" i="3"/>
  <c r="AQ28" i="3"/>
  <c r="AP28" i="3"/>
  <c r="AO28" i="3"/>
  <c r="AN28" i="3"/>
  <c r="AM28" i="3"/>
  <c r="AL28" i="3"/>
  <c r="AL29" i="5" s="1"/>
  <c r="AK28" i="3"/>
  <c r="AK29" i="4" s="1"/>
  <c r="AK30" i="5" s="1"/>
  <c r="AJ28" i="3"/>
  <c r="AJ29" i="4" s="1"/>
  <c r="AJ30" i="5" s="1"/>
  <c r="AI28" i="3"/>
  <c r="AI29" i="4" s="1"/>
  <c r="AI30" i="5" s="1"/>
  <c r="AH28" i="3"/>
  <c r="AH29" i="4" s="1"/>
  <c r="AH30" i="5" s="1"/>
  <c r="AG28" i="3"/>
  <c r="AG29" i="5" s="1"/>
  <c r="AF28" i="3"/>
  <c r="AE28" i="3"/>
  <c r="AE29" i="5" s="1"/>
  <c r="AD28" i="3"/>
  <c r="AD29" i="5" s="1"/>
  <c r="AC28" i="3"/>
  <c r="AC29" i="4" s="1"/>
  <c r="AC30" i="5" s="1"/>
  <c r="AB28" i="3"/>
  <c r="AB29" i="5" s="1"/>
  <c r="AA28" i="3"/>
  <c r="AA29" i="4" s="1"/>
  <c r="AA30" i="5" s="1"/>
  <c r="Z28" i="3"/>
  <c r="Z29" i="4" s="1"/>
  <c r="Z30" i="5" s="1"/>
  <c r="Y28" i="3"/>
  <c r="X28" i="3"/>
  <c r="X29" i="5" s="1"/>
  <c r="W28" i="3"/>
  <c r="W29" i="4" s="1"/>
  <c r="W30" i="5" s="1"/>
  <c r="V28" i="3"/>
  <c r="V29" i="5" s="1"/>
  <c r="U28" i="3"/>
  <c r="U29" i="4" s="1"/>
  <c r="U30" i="5" s="1"/>
  <c r="T28" i="3"/>
  <c r="T29" i="4" s="1"/>
  <c r="T30" i="5" s="1"/>
  <c r="S28" i="3"/>
  <c r="S29" i="4" s="1"/>
  <c r="S30" i="5" s="1"/>
  <c r="R28" i="3"/>
  <c r="Q28" i="3"/>
  <c r="Q29" i="5" s="1"/>
  <c r="P28" i="3"/>
  <c r="P29" i="5" s="1"/>
  <c r="O28" i="3"/>
  <c r="O29" i="5" s="1"/>
  <c r="N28" i="3"/>
  <c r="N29" i="5" s="1"/>
  <c r="M28" i="3"/>
  <c r="M29" i="4" s="1"/>
  <c r="M30" i="5" s="1"/>
  <c r="L28" i="3"/>
  <c r="L29" i="5" s="1"/>
  <c r="K28" i="3"/>
  <c r="J28" i="3"/>
  <c r="J29" i="4" s="1"/>
  <c r="J30" i="5" s="1"/>
  <c r="I28" i="3"/>
  <c r="I29" i="5" s="1"/>
  <c r="H28" i="3"/>
  <c r="H29" i="5" s="1"/>
  <c r="G28" i="3"/>
  <c r="G29" i="5" s="1"/>
  <c r="F28" i="3"/>
  <c r="F29" i="5" s="1"/>
  <c r="E28" i="3"/>
  <c r="E29" i="4" s="1"/>
  <c r="E30" i="5" s="1"/>
  <c r="D28" i="3"/>
  <c r="AS21" i="3"/>
  <c r="AR21" i="3"/>
  <c r="AQ21" i="3"/>
  <c r="AP21" i="3"/>
  <c r="AO21" i="3"/>
  <c r="AN21" i="3"/>
  <c r="AM21" i="3"/>
  <c r="AL21" i="3"/>
  <c r="AL22" i="5" s="1"/>
  <c r="AK21" i="3"/>
  <c r="AK22" i="5" s="1"/>
  <c r="AJ21" i="3"/>
  <c r="AJ22" i="5" s="1"/>
  <c r="AI21" i="3"/>
  <c r="AI22" i="5" s="1"/>
  <c r="AH21" i="3"/>
  <c r="AH22" i="4" s="1"/>
  <c r="AH23" i="5" s="1"/>
  <c r="AG21" i="3"/>
  <c r="AG22" i="5" s="1"/>
  <c r="AF21" i="3"/>
  <c r="AF22" i="4" s="1"/>
  <c r="AE21" i="3"/>
  <c r="AE22" i="4" s="1"/>
  <c r="AE23" i="5" s="1"/>
  <c r="AD21" i="3"/>
  <c r="AD22" i="5" s="1"/>
  <c r="AC21" i="3"/>
  <c r="AC22" i="5" s="1"/>
  <c r="AB21" i="3"/>
  <c r="AB22" i="5" s="1"/>
  <c r="AA21" i="3"/>
  <c r="AA22" i="5" s="1"/>
  <c r="Z21" i="3"/>
  <c r="Y21" i="3"/>
  <c r="X21" i="3"/>
  <c r="X22" i="5" s="1"/>
  <c r="W21" i="3"/>
  <c r="W22" i="4" s="1"/>
  <c r="V21" i="3"/>
  <c r="V22" i="5" s="1"/>
  <c r="U21" i="3"/>
  <c r="U22" i="5" s="1"/>
  <c r="T21" i="3"/>
  <c r="T22" i="5" s="1"/>
  <c r="S21" i="3"/>
  <c r="S22" i="5" s="1"/>
  <c r="R21" i="3"/>
  <c r="Q21" i="3"/>
  <c r="Q22" i="4" s="1"/>
  <c r="Q23" i="5" s="1"/>
  <c r="P21" i="3"/>
  <c r="P22" i="5" s="1"/>
  <c r="O21" i="3"/>
  <c r="O22" i="4" s="1"/>
  <c r="O23" i="5" s="1"/>
  <c r="N21" i="3"/>
  <c r="N22" i="5" s="1"/>
  <c r="M21" i="3"/>
  <c r="M22" i="5" s="1"/>
  <c r="L21" i="3"/>
  <c r="L22" i="5" s="1"/>
  <c r="K21" i="3"/>
  <c r="J21" i="3"/>
  <c r="J22" i="5" s="1"/>
  <c r="I21" i="3"/>
  <c r="I22" i="4" s="1"/>
  <c r="I23" i="5" s="1"/>
  <c r="H21" i="3"/>
  <c r="H22" i="5" s="1"/>
  <c r="G21" i="3"/>
  <c r="G22" i="4" s="1"/>
  <c r="G23" i="5" s="1"/>
  <c r="F21" i="3"/>
  <c r="F22" i="5" s="1"/>
  <c r="E21" i="3"/>
  <c r="E22" i="5" s="1"/>
  <c r="D21" i="3"/>
  <c r="AS14" i="3"/>
  <c r="AR14" i="3"/>
  <c r="AQ14" i="3"/>
  <c r="AP14" i="3"/>
  <c r="AO14" i="3"/>
  <c r="AN14" i="3"/>
  <c r="AM14" i="3"/>
  <c r="AL14" i="3"/>
  <c r="AL15" i="5" s="1"/>
  <c r="AK14" i="3"/>
  <c r="AK15" i="5" s="1"/>
  <c r="AJ14" i="3"/>
  <c r="AJ15" i="5" s="1"/>
  <c r="AI14" i="3"/>
  <c r="AI15" i="5" s="1"/>
  <c r="AH14" i="3"/>
  <c r="AH15" i="5" s="1"/>
  <c r="AG14" i="3"/>
  <c r="AG15" i="5" s="1"/>
  <c r="AF14" i="3"/>
  <c r="AE14" i="3"/>
  <c r="AE15" i="5" s="1"/>
  <c r="AD14" i="3"/>
  <c r="AD15" i="4" s="1"/>
  <c r="AD16" i="5" s="1"/>
  <c r="AC14" i="3"/>
  <c r="AC15" i="5" s="1"/>
  <c r="AB14" i="3"/>
  <c r="AB15" i="5" s="1"/>
  <c r="AA14" i="3"/>
  <c r="AA15" i="5" s="1"/>
  <c r="Z14" i="3"/>
  <c r="Z15" i="5" s="1"/>
  <c r="Y14" i="3"/>
  <c r="X14" i="3"/>
  <c r="X15" i="5" s="1"/>
  <c r="W14" i="3"/>
  <c r="W15" i="5" s="1"/>
  <c r="V14" i="3"/>
  <c r="V15" i="5" s="1"/>
  <c r="U14" i="3"/>
  <c r="U15" i="5" s="1"/>
  <c r="T14" i="3"/>
  <c r="T15" i="5" s="1"/>
  <c r="S14" i="3"/>
  <c r="S15" i="4" s="1"/>
  <c r="S16" i="5" s="1"/>
  <c r="R14" i="3"/>
  <c r="Q14" i="3"/>
  <c r="Q15" i="5" s="1"/>
  <c r="P14" i="3"/>
  <c r="P15" i="5" s="1"/>
  <c r="O14" i="3"/>
  <c r="O15" i="5" s="1"/>
  <c r="N14" i="3"/>
  <c r="N15" i="4" s="1"/>
  <c r="N16" i="5" s="1"/>
  <c r="M14" i="3"/>
  <c r="M15" i="5" s="1"/>
  <c r="L14" i="3"/>
  <c r="K14" i="3"/>
  <c r="K15" i="5" s="1"/>
  <c r="J14" i="3"/>
  <c r="J15" i="5" s="1"/>
  <c r="I14" i="3"/>
  <c r="I15" i="5" s="1"/>
  <c r="H14" i="3"/>
  <c r="H15" i="5" s="1"/>
  <c r="G14" i="3"/>
  <c r="G15" i="5" s="1"/>
  <c r="F14" i="3"/>
  <c r="F15" i="5" s="1"/>
  <c r="E14" i="3"/>
  <c r="E15" i="5" s="1"/>
  <c r="D14" i="3"/>
  <c r="AS7" i="3"/>
  <c r="AR7" i="3"/>
  <c r="AQ7" i="3"/>
  <c r="AP7" i="3"/>
  <c r="AO7" i="3"/>
  <c r="AN7" i="3"/>
  <c r="AM7" i="3"/>
  <c r="A12" i="3"/>
  <c r="A19" i="3" s="1"/>
  <c r="A26" i="3" s="1"/>
  <c r="AV20" i="5" l="1"/>
  <c r="AU23" i="5" s="1"/>
  <c r="AT24" i="5" s="1"/>
  <c r="A33" i="5"/>
  <c r="AV6" i="5"/>
  <c r="AU9" i="5" s="1"/>
  <c r="AT10" i="5" s="1"/>
  <c r="A33" i="4"/>
  <c r="A33" i="3"/>
  <c r="AF23" i="5"/>
  <c r="Y15" i="5"/>
  <c r="AB18" i="3"/>
  <c r="Z18" i="3"/>
  <c r="AC11" i="3"/>
  <c r="AE11" i="3"/>
  <c r="AB25" i="3"/>
  <c r="Z25" i="3"/>
  <c r="H11" i="3"/>
  <c r="J11" i="3"/>
  <c r="K22" i="5"/>
  <c r="N25" i="3"/>
  <c r="L25" i="3"/>
  <c r="AB32" i="3"/>
  <c r="Z32" i="3"/>
  <c r="H15" i="4"/>
  <c r="H16" i="5" s="1"/>
  <c r="X15" i="4"/>
  <c r="X16" i="5" s="1"/>
  <c r="H22" i="4"/>
  <c r="H23" i="5" s="1"/>
  <c r="AD22" i="4"/>
  <c r="AD23" i="5" s="1"/>
  <c r="L29" i="4"/>
  <c r="L30" i="5" s="1"/>
  <c r="AG29" i="4"/>
  <c r="AG30" i="5" s="1"/>
  <c r="I22" i="5"/>
  <c r="AJ29" i="5"/>
  <c r="AF15" i="5"/>
  <c r="AI18" i="3"/>
  <c r="AG18" i="3"/>
  <c r="E32" i="3"/>
  <c r="G32" i="3"/>
  <c r="E25" i="3"/>
  <c r="G25" i="3"/>
  <c r="U32" i="3"/>
  <c r="S32" i="3"/>
  <c r="AF9" i="5"/>
  <c r="J15" i="4"/>
  <c r="J16" i="5" s="1"/>
  <c r="Z15" i="4"/>
  <c r="Z16" i="5" s="1"/>
  <c r="N29" i="4"/>
  <c r="N30" i="5" s="1"/>
  <c r="Q22" i="5"/>
  <c r="M29" i="5"/>
  <c r="AK29" i="5"/>
  <c r="N32" i="3"/>
  <c r="L32" i="3"/>
  <c r="X11" i="3"/>
  <c r="V11" i="3"/>
  <c r="Y9" i="5"/>
  <c r="K15" i="4"/>
  <c r="K16" i="5" s="1"/>
  <c r="AA15" i="4"/>
  <c r="AA16" i="5" s="1"/>
  <c r="K22" i="4"/>
  <c r="AG22" i="4"/>
  <c r="AG23" i="5" s="1"/>
  <c r="O29" i="4"/>
  <c r="O30" i="5" s="1"/>
  <c r="AL29" i="4"/>
  <c r="AL30" i="5" s="1"/>
  <c r="Y22" i="5"/>
  <c r="M15" i="4"/>
  <c r="M16" i="5" s="1"/>
  <c r="AC15" i="4"/>
  <c r="AC16" i="5" s="1"/>
  <c r="N22" i="4"/>
  <c r="N23" i="5" s="1"/>
  <c r="AI22" i="4"/>
  <c r="AI23" i="5" s="1"/>
  <c r="Q29" i="4"/>
  <c r="Q30" i="5" s="1"/>
  <c r="T29" i="5"/>
  <c r="P15" i="4"/>
  <c r="P16" i="5" s="1"/>
  <c r="AF15" i="4"/>
  <c r="P22" i="4"/>
  <c r="P23" i="5" s="1"/>
  <c r="AL22" i="4"/>
  <c r="AL23" i="5" s="1"/>
  <c r="D29" i="4"/>
  <c r="Y29" i="4"/>
  <c r="S15" i="5"/>
  <c r="U29" i="5"/>
  <c r="AV13" i="5"/>
  <c r="AU16" i="5" s="1"/>
  <c r="AT17" i="5" s="1"/>
  <c r="U18" i="3"/>
  <c r="S18" i="3"/>
  <c r="AI25" i="3"/>
  <c r="AG25" i="3"/>
  <c r="R15" i="4"/>
  <c r="AH15" i="4"/>
  <c r="AH16" i="5" s="1"/>
  <c r="F29" i="4"/>
  <c r="F30" i="5" s="1"/>
  <c r="AB29" i="4"/>
  <c r="AB30" i="5" s="1"/>
  <c r="D29" i="5"/>
  <c r="AL11" i="3"/>
  <c r="AJ11" i="3"/>
  <c r="AI15" i="4"/>
  <c r="AI16" i="5" s="1"/>
  <c r="Y22" i="4"/>
  <c r="G29" i="4"/>
  <c r="G30" i="5" s="1"/>
  <c r="E29" i="5"/>
  <c r="AC29" i="5"/>
  <c r="G18" i="3"/>
  <c r="E18" i="3"/>
  <c r="U25" i="3"/>
  <c r="S25" i="3"/>
  <c r="AF29" i="5"/>
  <c r="AI32" i="3"/>
  <c r="AG32" i="3"/>
  <c r="E15" i="4"/>
  <c r="E16" i="5" s="1"/>
  <c r="U15" i="4"/>
  <c r="U16" i="5" s="1"/>
  <c r="AK15" i="4"/>
  <c r="AK16" i="5" s="1"/>
  <c r="F22" i="4"/>
  <c r="F23" i="5" s="1"/>
  <c r="AA22" i="4"/>
  <c r="AA23" i="5" s="1"/>
  <c r="I29" i="4"/>
  <c r="I30" i="5" s="1"/>
  <c r="AE29" i="4"/>
  <c r="AE30" i="5" s="1"/>
  <c r="N18" i="3"/>
  <c r="L18" i="3"/>
  <c r="AV6" i="3"/>
  <c r="AU9" i="3" s="1"/>
  <c r="AT10" i="3" s="1"/>
  <c r="Q11" i="3"/>
  <c r="AU29" i="3"/>
  <c r="W29" i="5"/>
  <c r="V29" i="4"/>
  <c r="V30" i="5" s="1"/>
  <c r="X22" i="4"/>
  <c r="X23" i="5" s="1"/>
  <c r="V22" i="4"/>
  <c r="V23" i="5" s="1"/>
  <c r="S22" i="4"/>
  <c r="S23" i="5" s="1"/>
  <c r="N15" i="5"/>
  <c r="AD15" i="5"/>
  <c r="AH22" i="5"/>
  <c r="D15" i="4"/>
  <c r="L15" i="4"/>
  <c r="T15" i="4"/>
  <c r="T16" i="5" s="1"/>
  <c r="AB15" i="4"/>
  <c r="AB16" i="5" s="1"/>
  <c r="AJ15" i="4"/>
  <c r="AJ16" i="5" s="1"/>
  <c r="J22" i="4"/>
  <c r="J23" i="5" s="1"/>
  <c r="R22" i="4"/>
  <c r="Z22" i="4"/>
  <c r="Z23" i="5" s="1"/>
  <c r="H29" i="4"/>
  <c r="H30" i="5" s="1"/>
  <c r="P29" i="4"/>
  <c r="P30" i="5" s="1"/>
  <c r="X29" i="4"/>
  <c r="X30" i="5" s="1"/>
  <c r="AF29" i="4"/>
  <c r="R15" i="5"/>
  <c r="Y29" i="5"/>
  <c r="AU14" i="3"/>
  <c r="G22" i="5"/>
  <c r="O22" i="5"/>
  <c r="W22" i="5"/>
  <c r="AE22" i="5"/>
  <c r="J29" i="5"/>
  <c r="R29" i="5"/>
  <c r="Z29" i="5"/>
  <c r="AH29" i="5"/>
  <c r="O9" i="5"/>
  <c r="AU15" i="3"/>
  <c r="F15" i="4"/>
  <c r="F16" i="5" s="1"/>
  <c r="V15" i="4"/>
  <c r="V16" i="5" s="1"/>
  <c r="AL15" i="4"/>
  <c r="AL16" i="5" s="1"/>
  <c r="D22" i="4"/>
  <c r="L22" i="4"/>
  <c r="L23" i="5" s="1"/>
  <c r="T22" i="4"/>
  <c r="T23" i="5" s="1"/>
  <c r="AB22" i="4"/>
  <c r="AB23" i="5" s="1"/>
  <c r="AJ22" i="4"/>
  <c r="AJ23" i="5" s="1"/>
  <c r="R29" i="4"/>
  <c r="D15" i="5"/>
  <c r="L15" i="5"/>
  <c r="AF22" i="5"/>
  <c r="K29" i="5"/>
  <c r="S29" i="5"/>
  <c r="AA29" i="5"/>
  <c r="AI29" i="5"/>
  <c r="AU21" i="3"/>
  <c r="G15" i="4"/>
  <c r="G16" i="5" s="1"/>
  <c r="O15" i="4"/>
  <c r="O16" i="5" s="1"/>
  <c r="W15" i="4"/>
  <c r="W16" i="5" s="1"/>
  <c r="AE15" i="4"/>
  <c r="AE16" i="5" s="1"/>
  <c r="E22" i="4"/>
  <c r="E23" i="5" s="1"/>
  <c r="M22" i="4"/>
  <c r="M23" i="5" s="1"/>
  <c r="U22" i="4"/>
  <c r="U23" i="5" s="1"/>
  <c r="AC22" i="4"/>
  <c r="AC23" i="5" s="1"/>
  <c r="AK22" i="4"/>
  <c r="AK23" i="5" s="1"/>
  <c r="K29" i="4"/>
  <c r="AU22" i="3"/>
  <c r="R22" i="5"/>
  <c r="R9" i="5"/>
  <c r="AU7" i="4"/>
  <c r="AU28" i="3"/>
  <c r="Z22" i="5"/>
  <c r="I15" i="4"/>
  <c r="I16" i="5" s="1"/>
  <c r="Q15" i="4"/>
  <c r="Q16" i="5" s="1"/>
  <c r="Y15" i="4"/>
  <c r="AG15" i="4"/>
  <c r="AG16" i="5" s="1"/>
  <c r="K9" i="5"/>
  <c r="D22" i="5"/>
  <c r="AU30" i="5"/>
  <c r="AT31" i="5" s="1"/>
  <c r="AQ11" i="3"/>
  <c r="AU22" i="1"/>
  <c r="AU21" i="1"/>
  <c r="AU36" i="1"/>
  <c r="AU35" i="1"/>
  <c r="AU29" i="1"/>
  <c r="AU28" i="1"/>
  <c r="AU15" i="1"/>
  <c r="AU14" i="1"/>
  <c r="AU8" i="1"/>
  <c r="AU7" i="1"/>
  <c r="AV20" i="1" l="1"/>
  <c r="AV34" i="1"/>
  <c r="AU37" i="1" s="1"/>
  <c r="AT38" i="1" s="1"/>
  <c r="AV27" i="3"/>
  <c r="AU30" i="3" s="1"/>
  <c r="AT31" i="3" s="1"/>
  <c r="AV6" i="1"/>
  <c r="AU9" i="1" s="1"/>
  <c r="AT10" i="1" s="1"/>
  <c r="AL25" i="3"/>
  <c r="AJ25" i="3"/>
  <c r="AF16" i="5"/>
  <c r="Q32" i="3"/>
  <c r="O32" i="3"/>
  <c r="J32" i="3"/>
  <c r="H32" i="3"/>
  <c r="AE32" i="3"/>
  <c r="AC32" i="3"/>
  <c r="AV20" i="3"/>
  <c r="AU23" i="3" s="1"/>
  <c r="AT24" i="3" s="1"/>
  <c r="X25" i="3"/>
  <c r="V25" i="3"/>
  <c r="Q25" i="3"/>
  <c r="O25" i="3"/>
  <c r="J18" i="3"/>
  <c r="H18" i="3"/>
  <c r="R16" i="5"/>
  <c r="AL18" i="3"/>
  <c r="AJ18" i="3"/>
  <c r="AE18" i="3"/>
  <c r="AC18" i="3"/>
  <c r="X18" i="3"/>
  <c r="V18" i="3"/>
  <c r="Y30" i="5"/>
  <c r="D30" i="5"/>
  <c r="X32" i="3"/>
  <c r="V32" i="3"/>
  <c r="AV27" i="1"/>
  <c r="AU30" i="1" s="1"/>
  <c r="AT31" i="1" s="1"/>
  <c r="AL32" i="3"/>
  <c r="AJ32" i="3"/>
  <c r="AU8" i="4"/>
  <c r="AV6" i="4" s="1"/>
  <c r="AU9" i="4" s="1"/>
  <c r="AT10" i="4" s="1"/>
  <c r="J25" i="3"/>
  <c r="H25" i="3"/>
  <c r="Y23" i="5"/>
  <c r="K23" i="5"/>
  <c r="AE25" i="3"/>
  <c r="AC25" i="3"/>
  <c r="AV13" i="1"/>
  <c r="AU16" i="1" s="1"/>
  <c r="AT17" i="1" s="1"/>
  <c r="L16" i="5"/>
  <c r="AV13" i="3"/>
  <c r="AU16" i="3" s="1"/>
  <c r="AT17" i="3" s="1"/>
  <c r="Q18" i="3"/>
  <c r="O18" i="3"/>
  <c r="Y16" i="5"/>
  <c r="K30" i="5"/>
  <c r="R30" i="5"/>
  <c r="AF30" i="5"/>
  <c r="AU28" i="4"/>
  <c r="D16" i="5"/>
  <c r="D23" i="5"/>
  <c r="AU22" i="4"/>
  <c r="AU23" i="1"/>
  <c r="AT24" i="1" s="1"/>
  <c r="AU29" i="4" l="1"/>
  <c r="AU21" i="4"/>
  <c r="AV20" i="4" s="1"/>
  <c r="AU23" i="4" s="1"/>
  <c r="AT24" i="4" s="1"/>
  <c r="AU15" i="4"/>
  <c r="AU14" i="4"/>
  <c r="AV13" i="4" l="1"/>
  <c r="AU16" i="4" s="1"/>
  <c r="AT17" i="4" s="1"/>
  <c r="AV27" i="4"/>
  <c r="AU30" i="4" s="1"/>
  <c r="AT31" i="4" s="1"/>
  <c r="A12" i="1"/>
  <c r="A19" i="1" s="1"/>
  <c r="A26" i="1" s="1"/>
  <c r="A33" i="1" s="1"/>
</calcChain>
</file>

<file path=xl/sharedStrings.xml><?xml version="1.0" encoding="utf-8"?>
<sst xmlns="http://schemas.openxmlformats.org/spreadsheetml/2006/main" count="1816" uniqueCount="35">
  <si>
    <t>月</t>
    <rPh sb="0" eb="1">
      <t>ガツ</t>
    </rPh>
    <phoneticPr fontId="1"/>
  </si>
  <si>
    <t>年</t>
    <rPh sb="0" eb="1">
      <t>ネン</t>
    </rPh>
    <phoneticPr fontId="1"/>
  </si>
  <si>
    <t>月</t>
  </si>
  <si>
    <t>月</t>
    <rPh sb="0" eb="1">
      <t>ゲツ</t>
    </rPh>
    <phoneticPr fontId="1"/>
  </si>
  <si>
    <t>火</t>
  </si>
  <si>
    <t>火</t>
    <rPh sb="0" eb="1">
      <t>カ</t>
    </rPh>
    <phoneticPr fontId="1"/>
  </si>
  <si>
    <t>水</t>
  </si>
  <si>
    <t>水</t>
    <rPh sb="0" eb="1">
      <t>スイ</t>
    </rPh>
    <phoneticPr fontId="1"/>
  </si>
  <si>
    <t>木</t>
  </si>
  <si>
    <t>金</t>
  </si>
  <si>
    <t>土</t>
  </si>
  <si>
    <t>日</t>
  </si>
  <si>
    <t>開所日</t>
    <rPh sb="0" eb="2">
      <t>カイショ</t>
    </rPh>
    <rPh sb="2" eb="3">
      <t>ビ</t>
    </rPh>
    <phoneticPr fontId="1"/>
  </si>
  <si>
    <t>閉所日</t>
    <rPh sb="0" eb="3">
      <t>ヘイショビ</t>
    </rPh>
    <phoneticPr fontId="1"/>
  </si>
  <si>
    <t>集計(週）</t>
    <rPh sb="0" eb="2">
      <t>シュウケイ</t>
    </rPh>
    <rPh sb="3" eb="4">
      <t>シュウ</t>
    </rPh>
    <phoneticPr fontId="1"/>
  </si>
  <si>
    <t>休日率</t>
    <rPh sb="0" eb="3">
      <t>キュウジツリツ</t>
    </rPh>
    <phoneticPr fontId="1"/>
  </si>
  <si>
    <t>月集計</t>
    <rPh sb="0" eb="1">
      <t>ツキ</t>
    </rPh>
    <rPh sb="1" eb="3">
      <t>シュウケイ</t>
    </rPh>
    <phoneticPr fontId="1"/>
  </si>
  <si>
    <t>開所日</t>
    <rPh sb="0" eb="2">
      <t>カイショ</t>
    </rPh>
    <rPh sb="2" eb="3">
      <t>ビ</t>
    </rPh>
    <phoneticPr fontId="1"/>
  </si>
  <si>
    <t>閉所日</t>
    <rPh sb="0" eb="3">
      <t>ヘイショビ</t>
    </rPh>
    <phoneticPr fontId="1"/>
  </si>
  <si>
    <t>対象日数</t>
    <rPh sb="0" eb="2">
      <t>タイショウ</t>
    </rPh>
    <rPh sb="2" eb="4">
      <t>ニッスウ</t>
    </rPh>
    <phoneticPr fontId="1"/>
  </si>
  <si>
    <t>コピーして活用ください→</t>
    <rPh sb="5" eb="7">
      <t>カツヨウ</t>
    </rPh>
    <phoneticPr fontId="1"/>
  </si>
  <si>
    <t>〇</t>
  </si>
  <si>
    <t>休</t>
  </si>
  <si>
    <t>※青色セルが入力箇所</t>
    <rPh sb="1" eb="3">
      <t>アオイロ</t>
    </rPh>
    <rPh sb="6" eb="10">
      <t>ニュウリョクカショ</t>
    </rPh>
    <phoneticPr fontId="1"/>
  </si>
  <si>
    <t>閉所日</t>
    <phoneticPr fontId="1"/>
  </si>
  <si>
    <t>休</t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</si>
  <si>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</si>
  <si>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計画工程表</t>
    <rPh sb="0" eb="5">
      <t>ケイカクコウテイヒョウ</t>
    </rPh>
    <phoneticPr fontId="1"/>
  </si>
  <si>
    <r>
      <t>計画工程表（変更）　</t>
    </r>
    <r>
      <rPr>
        <sz val="12"/>
        <color theme="1"/>
        <rFont val="游ゴシック"/>
        <family val="3"/>
        <charset val="128"/>
        <scheme val="minor"/>
      </rPr>
      <t>※1回目</t>
    </r>
    <rPh sb="0" eb="5">
      <t>ケイカクコウテイヒョウ</t>
    </rPh>
    <rPh sb="6" eb="8">
      <t>ヘンコウ</t>
    </rPh>
    <rPh sb="12" eb="14">
      <t>カイメ</t>
    </rPh>
    <phoneticPr fontId="1"/>
  </si>
  <si>
    <r>
      <t>計画工程表（変更）　</t>
    </r>
    <r>
      <rPr>
        <sz val="12"/>
        <color theme="1"/>
        <rFont val="游ゴシック"/>
        <family val="3"/>
        <charset val="128"/>
        <scheme val="minor"/>
      </rPr>
      <t>※2回目</t>
    </r>
    <rPh sb="0" eb="5">
      <t>ケイカクコウテイヒョウ</t>
    </rPh>
    <rPh sb="6" eb="8">
      <t>ヘンコウ</t>
    </rPh>
    <rPh sb="12" eb="14">
      <t>カイメ</t>
    </rPh>
    <phoneticPr fontId="1"/>
  </si>
  <si>
    <t>実施工程表</t>
    <rPh sb="0" eb="2">
      <t>ジッシ</t>
    </rPh>
    <rPh sb="2" eb="5">
      <t>コウテイヒョウ</t>
    </rPh>
    <phoneticPr fontId="1"/>
  </si>
  <si>
    <t>計画</t>
    <rPh sb="0" eb="2">
      <t>ケイカク</t>
    </rPh>
    <phoneticPr fontId="1"/>
  </si>
  <si>
    <t>変更①</t>
    <rPh sb="0" eb="2">
      <t>ヘンコウ</t>
    </rPh>
    <phoneticPr fontId="1"/>
  </si>
  <si>
    <t>変更②</t>
    <rPh sb="0" eb="2">
      <t>ヘンコウ</t>
    </rPh>
    <phoneticPr fontId="1"/>
  </si>
  <si>
    <t>結果</t>
    <rPh sb="0" eb="2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</si>
</sst>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aaa"/>
    <numFmt numFmtId="178" formatCode="#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color theme="4"/>
      <name val="游ゴシック"/>
      <family val="2"/>
      <charset val="128"/>
      <scheme val="minor"/>
    </font>
    <font>
      <b/>
      <sz val="11"/>
      <color theme="4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176" fontId="0" fillId="0" borderId="44" xfId="0" applyNumberFormat="1" applyBorder="1" applyAlignment="1">
      <alignment horizontal="center" vertical="center"/>
    </xf>
    <xf numFmtId="176" fontId="0" fillId="0" borderId="45" xfId="0" applyNumberFormat="1" applyBorder="1" applyAlignment="1">
      <alignment horizontal="center" vertical="center"/>
    </xf>
    <xf numFmtId="177" fontId="0" fillId="0" borderId="46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178" fontId="0" fillId="0" borderId="34" xfId="0" applyNumberFormat="1" applyFill="1" applyBorder="1" applyAlignment="1">
      <alignment horizontal="center" vertical="center"/>
    </xf>
    <xf numFmtId="10" fontId="4" fillId="0" borderId="34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78" fontId="0" fillId="0" borderId="3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176" fontId="0" fillId="0" borderId="44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0" fillId="0" borderId="46" xfId="0" applyNumberForma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176" fontId="0" fillId="0" borderId="45" xfId="0" applyNumberFormat="1" applyFill="1" applyBorder="1" applyAlignment="1">
      <alignment horizontal="center" vertical="center"/>
    </xf>
    <xf numFmtId="178" fontId="0" fillId="0" borderId="36" xfId="0" applyNumberFormat="1" applyBorder="1" applyAlignment="1">
      <alignment horizontal="center" vertical="center"/>
    </xf>
    <xf numFmtId="178" fontId="0" fillId="0" borderId="24" xfId="0" applyNumberFormat="1" applyBorder="1" applyAlignment="1">
      <alignment horizontal="center" vertical="center"/>
    </xf>
    <xf numFmtId="178" fontId="0" fillId="0" borderId="25" xfId="0" applyNumberFormat="1" applyBorder="1" applyAlignment="1">
      <alignment horizontal="center" vertical="center"/>
    </xf>
    <xf numFmtId="178" fontId="0" fillId="0" borderId="26" xfId="0" applyNumberFormat="1" applyBorder="1" applyAlignment="1">
      <alignment horizontal="center" vertical="center"/>
    </xf>
    <xf numFmtId="178" fontId="0" fillId="0" borderId="35" xfId="0" applyNumberFormat="1" applyFill="1" applyBorder="1" applyAlignment="1">
      <alignment horizontal="center" vertical="center"/>
    </xf>
    <xf numFmtId="178" fontId="0" fillId="0" borderId="32" xfId="0" applyNumberFormat="1" applyFill="1" applyBorder="1" applyAlignment="1">
      <alignment horizontal="center" vertical="center"/>
    </xf>
    <xf numFmtId="178" fontId="0" fillId="0" borderId="36" xfId="0" applyNumberFormat="1" applyFill="1" applyBorder="1" applyAlignment="1">
      <alignment horizontal="center" vertical="center"/>
    </xf>
    <xf numFmtId="178" fontId="0" fillId="0" borderId="24" xfId="0" applyNumberFormat="1" applyFill="1" applyBorder="1" applyAlignment="1">
      <alignment horizontal="center" vertical="center"/>
    </xf>
    <xf numFmtId="178" fontId="0" fillId="0" borderId="25" xfId="0" applyNumberFormat="1" applyFill="1" applyBorder="1" applyAlignment="1">
      <alignment horizontal="center" vertical="center"/>
    </xf>
    <xf numFmtId="178" fontId="0" fillId="0" borderId="26" xfId="0" applyNumberFormat="1" applyFill="1" applyBorder="1" applyAlignment="1">
      <alignment horizontal="center" vertical="center"/>
    </xf>
    <xf numFmtId="178" fontId="0" fillId="0" borderId="37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178" fontId="0" fillId="3" borderId="22" xfId="0" applyNumberFormat="1" applyFill="1" applyBorder="1" applyAlignment="1">
      <alignment horizontal="center" vertical="center"/>
    </xf>
    <xf numFmtId="178" fontId="0" fillId="3" borderId="21" xfId="0" applyNumberForma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78" fontId="0" fillId="3" borderId="17" xfId="0" applyNumberFormat="1" applyFill="1" applyBorder="1" applyAlignment="1">
      <alignment vertical="center"/>
    </xf>
    <xf numFmtId="10" fontId="4" fillId="3" borderId="13" xfId="1" applyNumberFormat="1" applyFont="1" applyFill="1" applyBorder="1" applyAlignment="1">
      <alignment horizontal="center" vertical="center"/>
    </xf>
    <xf numFmtId="178" fontId="0" fillId="0" borderId="16" xfId="0" applyNumberFormat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176" fontId="0" fillId="4" borderId="43" xfId="0" applyNumberFormat="1" applyFill="1" applyBorder="1" applyAlignment="1">
      <alignment horizontal="center" vertical="center"/>
    </xf>
    <xf numFmtId="178" fontId="0" fillId="4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76" fontId="0" fillId="4" borderId="3" xfId="0" applyNumberFormat="1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178" fontId="0" fillId="4" borderId="32" xfId="0" applyNumberFormat="1" applyFill="1" applyBorder="1" applyAlignment="1">
      <alignment horizontal="center" vertical="center"/>
    </xf>
    <xf numFmtId="178" fontId="0" fillId="4" borderId="33" xfId="0" applyNumberForma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178" fontId="0" fillId="4" borderId="30" xfId="0" applyNumberFormat="1" applyFill="1" applyBorder="1" applyAlignment="1">
      <alignment horizontal="center" vertical="center"/>
    </xf>
    <xf numFmtId="178" fontId="0" fillId="4" borderId="29" xfId="0" applyNumberFormat="1" applyFill="1" applyBorder="1" applyAlignment="1">
      <alignment horizontal="center" vertical="center"/>
    </xf>
    <xf numFmtId="178" fontId="7" fillId="4" borderId="29" xfId="0" applyNumberFormat="1" applyFont="1" applyFill="1" applyBorder="1" applyAlignment="1">
      <alignment horizontal="center" vertical="center"/>
    </xf>
    <xf numFmtId="178" fontId="7" fillId="4" borderId="30" xfId="0" applyNumberFormat="1" applyFont="1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9" fillId="4" borderId="3" xfId="0" applyFont="1" applyFill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8" fontId="0" fillId="0" borderId="36" xfId="0" applyNumberFormat="1" applyBorder="1" applyAlignment="1">
      <alignment horizontal="center" vertical="center" shrinkToFit="1"/>
    </xf>
    <xf numFmtId="0" fontId="0" fillId="4" borderId="28" xfId="0" applyFill="1" applyBorder="1" applyAlignment="1">
      <alignment horizontal="center" vertical="center" shrinkToFit="1"/>
    </xf>
    <xf numFmtId="0" fontId="0" fillId="2" borderId="31" xfId="0" applyFill="1" applyBorder="1" applyAlignment="1">
      <alignment horizontal="center" vertical="center" shrinkToFit="1"/>
    </xf>
    <xf numFmtId="0" fontId="0" fillId="2" borderId="34" xfId="0" applyFill="1" applyBorder="1" applyAlignment="1">
      <alignment horizontal="center" vertical="center" shrinkToFit="1"/>
    </xf>
    <xf numFmtId="10" fontId="4" fillId="3" borderId="13" xfId="1" applyNumberFormat="1" applyFont="1" applyFill="1" applyBorder="1" applyAlignment="1">
      <alignment horizontal="center" vertical="center" shrinkToFit="1"/>
    </xf>
    <xf numFmtId="0" fontId="0" fillId="4" borderId="3" xfId="0" applyFill="1" applyBorder="1" applyAlignment="1">
      <alignment horizontal="center" vertical="center" shrinkToFit="1"/>
    </xf>
    <xf numFmtId="178" fontId="0" fillId="4" borderId="34" xfId="0" applyNumberFormat="1" applyFill="1" applyBorder="1" applyAlignment="1">
      <alignment horizontal="center" vertical="center" shrinkToFit="1"/>
    </xf>
    <xf numFmtId="178" fontId="0" fillId="0" borderId="26" xfId="0" applyNumberFormat="1" applyBorder="1" applyAlignment="1">
      <alignment horizontal="center" vertical="center" shrinkToFit="1"/>
    </xf>
    <xf numFmtId="176" fontId="0" fillId="4" borderId="3" xfId="0" applyNumberForma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178" fontId="0" fillId="0" borderId="34" xfId="0" applyNumberFormat="1" applyFill="1" applyBorder="1" applyAlignment="1">
      <alignment horizontal="center" vertical="center" shrinkToFit="1"/>
    </xf>
    <xf numFmtId="10" fontId="4" fillId="0" borderId="34" xfId="1" applyNumberFormat="1" applyFont="1" applyFill="1" applyBorder="1" applyAlignment="1">
      <alignment horizontal="center" vertical="center" shrinkToFit="1"/>
    </xf>
    <xf numFmtId="0" fontId="0" fillId="4" borderId="31" xfId="0" applyFill="1" applyBorder="1" applyAlignment="1">
      <alignment horizontal="center" vertical="center" shrinkToFit="1"/>
    </xf>
    <xf numFmtId="178" fontId="0" fillId="4" borderId="30" xfId="0" applyNumberFormat="1" applyFill="1" applyBorder="1" applyAlignment="1">
      <alignment horizontal="center" vertical="center" shrinkToFit="1"/>
    </xf>
    <xf numFmtId="178" fontId="0" fillId="0" borderId="54" xfId="0" applyNumberFormat="1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177" fontId="0" fillId="0" borderId="1" xfId="0" applyNumberFormat="1" applyFill="1" applyBorder="1" applyAlignment="1">
      <alignment horizontal="center" vertical="center" shrinkToFit="1"/>
    </xf>
    <xf numFmtId="178" fontId="0" fillId="0" borderId="36" xfId="0" applyNumberFormat="1" applyFill="1" applyBorder="1" applyAlignment="1">
      <alignment horizontal="center" vertical="center" shrinkToFit="1"/>
    </xf>
    <xf numFmtId="178" fontId="0" fillId="0" borderId="0" xfId="0" applyNumberFormat="1" applyFill="1" applyBorder="1" applyAlignment="1">
      <alignment horizontal="center" vertical="center" shrinkToFit="1"/>
    </xf>
    <xf numFmtId="0" fontId="0" fillId="4" borderId="34" xfId="0" applyFill="1" applyBorder="1" applyAlignment="1">
      <alignment horizontal="center" vertical="center" shrinkToFit="1"/>
    </xf>
    <xf numFmtId="178" fontId="0" fillId="0" borderId="26" xfId="0" applyNumberForma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/>
    </xf>
    <xf numFmtId="178" fontId="10" fillId="4" borderId="33" xfId="0" applyNumberFormat="1" applyFont="1" applyFill="1" applyBorder="1" applyAlignment="1">
      <alignment horizontal="center" vertical="center"/>
    </xf>
    <xf numFmtId="178" fontId="10" fillId="4" borderId="34" xfId="0" applyNumberFormat="1" applyFont="1" applyFill="1" applyBorder="1" applyAlignment="1">
      <alignment horizontal="center" vertical="center" shrinkToFit="1"/>
    </xf>
    <xf numFmtId="178" fontId="10" fillId="4" borderId="32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 shrinkToFit="1"/>
    </xf>
    <xf numFmtId="0" fontId="10" fillId="2" borderId="29" xfId="0" applyFont="1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178" fontId="0" fillId="0" borderId="55" xfId="0" applyNumberFormat="1" applyBorder="1" applyAlignment="1">
      <alignment horizontal="center" vertical="center"/>
    </xf>
    <xf numFmtId="0" fontId="0" fillId="4" borderId="58" xfId="0" applyFill="1" applyBorder="1" applyAlignment="1">
      <alignment horizontal="center" vertical="center"/>
    </xf>
    <xf numFmtId="176" fontId="0" fillId="0" borderId="59" xfId="0" applyNumberFormat="1" applyBorder="1" applyAlignment="1">
      <alignment horizontal="center" vertical="center"/>
    </xf>
    <xf numFmtId="178" fontId="0" fillId="4" borderId="38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 shrinkToFit="1"/>
    </xf>
    <xf numFmtId="178" fontId="0" fillId="0" borderId="29" xfId="0" applyNumberFormat="1" applyFill="1" applyBorder="1" applyAlignment="1">
      <alignment horizontal="center" vertical="center"/>
    </xf>
    <xf numFmtId="178" fontId="0" fillId="0" borderId="30" xfId="0" applyNumberFormat="1" applyFill="1" applyBorder="1" applyAlignment="1">
      <alignment horizontal="center" vertical="center"/>
    </xf>
    <xf numFmtId="178" fontId="0" fillId="0" borderId="30" xfId="0" applyNumberFormat="1" applyFill="1" applyBorder="1" applyAlignment="1">
      <alignment horizontal="center" vertical="center" shrinkToFit="1"/>
    </xf>
    <xf numFmtId="0" fontId="0" fillId="0" borderId="34" xfId="0" applyFill="1" applyBorder="1" applyAlignment="1">
      <alignment horizontal="center" vertical="center" shrinkToFit="1"/>
    </xf>
    <xf numFmtId="178" fontId="0" fillId="0" borderId="33" xfId="0" applyNumberForma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11" fillId="0" borderId="53" xfId="0" applyFont="1" applyBorder="1" applyAlignment="1">
      <alignment vertical="center" shrinkToFit="1"/>
    </xf>
    <xf numFmtId="58" fontId="12" fillId="4" borderId="0" xfId="0" applyNumberFormat="1" applyFont="1" applyFill="1" applyAlignment="1">
      <alignment horizontal="right"/>
    </xf>
    <xf numFmtId="0" fontId="0" fillId="4" borderId="5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2" fillId="0" borderId="53" xfId="0" applyFont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58" fontId="12" fillId="4" borderId="0" xfId="0" applyNumberFormat="1" applyFont="1" applyFill="1" applyAlignment="1">
      <alignment horizontal="center"/>
    </xf>
    <xf numFmtId="0" fontId="0" fillId="0" borderId="40" xfId="0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2" fillId="0" borderId="53" xfId="0" applyFont="1" applyFill="1" applyBorder="1" applyAlignment="1">
      <alignment horizontal="left" vertical="center"/>
    </xf>
    <xf numFmtId="0" fontId="11" fillId="0" borderId="53" xfId="0" applyFont="1" applyBorder="1" applyAlignment="1">
      <alignment horizontal="left" vertical="center" shrinkToFit="1"/>
    </xf>
    <xf numFmtId="0" fontId="0" fillId="0" borderId="12" xfId="0" applyBorder="1" applyAlignment="1">
      <alignment horizontal="center" vertical="center"/>
    </xf>
    <xf numFmtId="178" fontId="0" fillId="3" borderId="17" xfId="0" applyNumberForma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369"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14060</xdr:colOff>
      <xdr:row>3</xdr:row>
      <xdr:rowOff>76465</xdr:rowOff>
    </xdr:from>
    <xdr:to>
      <xdr:col>17</xdr:col>
      <xdr:colOff>264582</xdr:colOff>
      <xdr:row>3</xdr:row>
      <xdr:rowOff>488155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8E58D76-6699-4D43-BF75-75BD5D5D08EB}"/>
            </a:ext>
          </a:extLst>
        </xdr:cNvPr>
        <xdr:cNvSpPr/>
      </xdr:nvSpPr>
      <xdr:spPr>
        <a:xfrm>
          <a:off x="4955154" y="790840"/>
          <a:ext cx="3977178" cy="41169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対象期間：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2026/4/6</a:t>
          </a:r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～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2026/8/2</a:t>
          </a:r>
          <a:endParaRPr kumimoji="0" lang="en-US" altLang="ja-JP" sz="1800" b="0" i="0" u="none" strike="noStrike">
            <a:solidFill>
              <a:schemeClr val="lt1"/>
            </a:solidFill>
            <a:effectLst/>
            <a:latin typeface="UD デジタル 教科書体 NK" panose="02020400000000000000" pitchFamily="18" charset="-128"/>
            <a:ea typeface="UD デジタル 教科書体 NK" panose="02020400000000000000" pitchFamily="18" charset="-128"/>
            <a:cs typeface="+mn-cs"/>
          </a:endParaRPr>
        </a:p>
      </xdr:txBody>
    </xdr:sp>
    <xdr:clientData/>
  </xdr:twoCellAnchor>
  <xdr:twoCellAnchor>
    <xdr:from>
      <xdr:col>0</xdr:col>
      <xdr:colOff>247498</xdr:colOff>
      <xdr:row>4</xdr:row>
      <xdr:rowOff>210342</xdr:rowOff>
    </xdr:from>
    <xdr:to>
      <xdr:col>1</xdr:col>
      <xdr:colOff>262017</xdr:colOff>
      <xdr:row>12</xdr:row>
      <xdr:rowOff>43049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D0763E5A-16FD-4520-9EBA-09341B4FFE3A}"/>
            </a:ext>
          </a:extLst>
        </xdr:cNvPr>
        <xdr:cNvCxnSpPr>
          <a:endCxn id="5" idx="2"/>
        </xdr:cNvCxnSpPr>
      </xdr:nvCxnSpPr>
      <xdr:spPr>
        <a:xfrm>
          <a:off x="247498" y="1484311"/>
          <a:ext cx="562207" cy="1737707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463020</xdr:colOff>
      <xdr:row>17</xdr:row>
      <xdr:rowOff>169334</xdr:rowOff>
    </xdr:from>
    <xdr:to>
      <xdr:col>12</xdr:col>
      <xdr:colOff>41046</xdr:colOff>
      <xdr:row>20</xdr:row>
      <xdr:rowOff>78015</xdr:rowOff>
    </xdr:to>
    <xdr:sp macro="" textlink="">
      <xdr:nvSpPr>
        <xdr:cNvPr id="17" name="吹き出し: 線 16">
          <a:extLst>
            <a:ext uri="{FF2B5EF4-FFF2-40B4-BE49-F238E27FC236}">
              <a16:creationId xmlns:a16="http://schemas.microsoft.com/office/drawing/2014/main" id="{4F2FBE29-019B-43C2-BF75-20280AF2515C}"/>
            </a:ext>
          </a:extLst>
        </xdr:cNvPr>
        <xdr:cNvSpPr/>
      </xdr:nvSpPr>
      <xdr:spPr>
        <a:xfrm>
          <a:off x="3725333" y="4538928"/>
          <a:ext cx="2304557" cy="623056"/>
        </a:xfrm>
        <a:prstGeom prst="borderCallout1">
          <a:avLst>
            <a:gd name="adj1" fmla="val 45445"/>
            <a:gd name="adj2" fmla="val 100910"/>
            <a:gd name="adj3" fmla="val -260039"/>
            <a:gd name="adj4" fmla="val 150108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③「</a:t>
          </a:r>
          <a:r>
            <a:rPr kumimoji="1" lang="en-US" altLang="ja-JP" sz="1100" b="1">
              <a:solidFill>
                <a:schemeClr val="tx1"/>
              </a:solidFill>
            </a:rPr>
            <a:t>OK</a:t>
          </a:r>
          <a:r>
            <a:rPr kumimoji="1" lang="ja-JP" altLang="en-US" sz="1100" b="1">
              <a:solidFill>
                <a:schemeClr val="tx1"/>
              </a:solidFill>
            </a:rPr>
            <a:t>」となっているか確認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</a:rPr>
            <a:t>※</a:t>
          </a:r>
          <a:r>
            <a:rPr kumimoji="1" lang="ja-JP" altLang="en-US" sz="1100" b="1">
              <a:solidFill>
                <a:schemeClr val="tx1"/>
              </a:solidFill>
            </a:rPr>
            <a:t>閉所日が</a:t>
          </a:r>
          <a:r>
            <a:rPr kumimoji="1" lang="en-US" altLang="ja-JP" sz="1100" b="1">
              <a:solidFill>
                <a:schemeClr val="tx1"/>
              </a:solidFill>
            </a:rPr>
            <a:t>2</a:t>
          </a:r>
          <a:r>
            <a:rPr kumimoji="1" lang="ja-JP" altLang="en-US" sz="1100" b="1">
              <a:solidFill>
                <a:schemeClr val="tx1"/>
              </a:solidFill>
            </a:rPr>
            <a:t>日以上で</a:t>
          </a:r>
          <a:r>
            <a:rPr kumimoji="1" lang="en-US" altLang="ja-JP" sz="1100" b="1">
              <a:solidFill>
                <a:schemeClr val="tx1"/>
              </a:solidFill>
            </a:rPr>
            <a:t>OK</a:t>
          </a:r>
          <a:r>
            <a:rPr kumimoji="1" lang="ja-JP" altLang="en-US" sz="1100" b="1">
              <a:solidFill>
                <a:schemeClr val="tx1"/>
              </a:solidFill>
            </a:rPr>
            <a:t>となる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32</xdr:col>
      <xdr:colOff>21166</xdr:colOff>
      <xdr:row>14</xdr:row>
      <xdr:rowOff>84667</xdr:rowOff>
    </xdr:from>
    <xdr:to>
      <xdr:col>36</xdr:col>
      <xdr:colOff>231169</xdr:colOff>
      <xdr:row>16</xdr:row>
      <xdr:rowOff>236914</xdr:rowOff>
    </xdr:to>
    <xdr:sp macro="" textlink="">
      <xdr:nvSpPr>
        <xdr:cNvPr id="18" name="吹き出し: 線 17">
          <a:extLst>
            <a:ext uri="{FF2B5EF4-FFF2-40B4-BE49-F238E27FC236}">
              <a16:creationId xmlns:a16="http://schemas.microsoft.com/office/drawing/2014/main" id="{BA54A530-49A7-4E0A-A351-3FAFF389F499}"/>
            </a:ext>
          </a:extLst>
        </xdr:cNvPr>
        <xdr:cNvSpPr/>
      </xdr:nvSpPr>
      <xdr:spPr>
        <a:xfrm>
          <a:off x="17060333" y="3810000"/>
          <a:ext cx="2326669" cy="639081"/>
        </a:xfrm>
        <a:prstGeom prst="borderCallout1">
          <a:avLst>
            <a:gd name="adj1" fmla="val 45445"/>
            <a:gd name="adj2" fmla="val 100910"/>
            <a:gd name="adj3" fmla="val -161370"/>
            <a:gd name="adj4" fmla="val 14487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④「</a:t>
          </a:r>
          <a:r>
            <a:rPr kumimoji="1" lang="en-US" altLang="ja-JP" sz="1100" b="1">
              <a:solidFill>
                <a:schemeClr val="tx1"/>
              </a:solidFill>
            </a:rPr>
            <a:t>OK</a:t>
          </a:r>
          <a:r>
            <a:rPr kumimoji="1" lang="ja-JP" altLang="en-US" sz="1100" b="1">
              <a:solidFill>
                <a:schemeClr val="tx1"/>
              </a:solidFill>
            </a:rPr>
            <a:t>」となっているか確認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</a:rPr>
            <a:t>※</a:t>
          </a:r>
          <a:r>
            <a:rPr kumimoji="1" lang="ja-JP" altLang="en-US" sz="1100" b="1">
              <a:solidFill>
                <a:schemeClr val="tx1"/>
              </a:solidFill>
            </a:rPr>
            <a:t>休日率が</a:t>
          </a:r>
          <a:r>
            <a:rPr kumimoji="1" lang="en-US" altLang="ja-JP" sz="1100" b="1">
              <a:solidFill>
                <a:schemeClr val="tx1"/>
              </a:solidFill>
            </a:rPr>
            <a:t>28.5</a:t>
          </a:r>
          <a:r>
            <a:rPr kumimoji="1" lang="ja-JP" altLang="en-US" sz="1100" b="1">
              <a:solidFill>
                <a:schemeClr val="tx1"/>
              </a:solidFill>
            </a:rPr>
            <a:t>％以上で</a:t>
          </a:r>
          <a:r>
            <a:rPr kumimoji="1" lang="en-US" altLang="ja-JP" sz="1100" b="1">
              <a:solidFill>
                <a:schemeClr val="tx1"/>
              </a:solidFill>
            </a:rPr>
            <a:t>OK</a:t>
          </a:r>
          <a:r>
            <a:rPr kumimoji="1" lang="ja-JP" altLang="en-US" sz="1100" b="1">
              <a:solidFill>
                <a:schemeClr val="tx1"/>
              </a:solidFill>
            </a:rPr>
            <a:t>となる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34</xdr:col>
      <xdr:colOff>258232</xdr:colOff>
      <xdr:row>7</xdr:row>
      <xdr:rowOff>97783</xdr:rowOff>
    </xdr:from>
    <xdr:to>
      <xdr:col>37</xdr:col>
      <xdr:colOff>545305</xdr:colOff>
      <xdr:row>8</xdr:row>
      <xdr:rowOff>219642</xdr:rowOff>
    </xdr:to>
    <xdr:sp macro="" textlink="">
      <xdr:nvSpPr>
        <xdr:cNvPr id="19" name="吹き出し: 線 18">
          <a:extLst>
            <a:ext uri="{FF2B5EF4-FFF2-40B4-BE49-F238E27FC236}">
              <a16:creationId xmlns:a16="http://schemas.microsoft.com/office/drawing/2014/main" id="{B35BE854-FC14-4F92-9693-499B426AF981}"/>
            </a:ext>
          </a:extLst>
        </xdr:cNvPr>
        <xdr:cNvSpPr/>
      </xdr:nvSpPr>
      <xdr:spPr>
        <a:xfrm>
          <a:off x="18379545" y="2086127"/>
          <a:ext cx="1858698" cy="359984"/>
        </a:xfrm>
        <a:prstGeom prst="borderCallout1">
          <a:avLst>
            <a:gd name="adj1" fmla="val -112966"/>
            <a:gd name="adj2" fmla="val 176949"/>
            <a:gd name="adj3" fmla="val 46921"/>
            <a:gd name="adj4" fmla="val 100589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対象日数＝開所日</a:t>
          </a:r>
          <a:r>
            <a:rPr kumimoji="1" lang="en-US" altLang="ja-JP" sz="1100" b="1">
              <a:solidFill>
                <a:schemeClr val="tx1"/>
              </a:solidFill>
            </a:rPr>
            <a:t>+</a:t>
          </a:r>
          <a:r>
            <a:rPr kumimoji="1" lang="ja-JP" altLang="en-US" sz="1100" b="1">
              <a:solidFill>
                <a:schemeClr val="tx1"/>
              </a:solidFill>
            </a:rPr>
            <a:t>閉所日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71474</xdr:colOff>
      <xdr:row>28</xdr:row>
      <xdr:rowOff>47624</xdr:rowOff>
    </xdr:from>
    <xdr:to>
      <xdr:col>23</xdr:col>
      <xdr:colOff>542285</xdr:colOff>
      <xdr:row>30</xdr:row>
      <xdr:rowOff>156292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DFFBA1A-9707-93D5-2987-EF461AFB9CED}"/>
            </a:ext>
          </a:extLst>
        </xdr:cNvPr>
        <xdr:cNvSpPr/>
      </xdr:nvSpPr>
      <xdr:spPr>
        <a:xfrm>
          <a:off x="9263099" y="7119937"/>
          <a:ext cx="3614061" cy="58491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夏季休暇　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7/22</a:t>
          </a:r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7/24</a:t>
          </a: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非対象期間を含む週全体を非対象期間とする</a:t>
          </a:r>
          <a:endParaRPr kumimoji="1" lang="ja-JP" altLang="en-US" sz="18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58171</xdr:colOff>
      <xdr:row>7</xdr:row>
      <xdr:rowOff>58169</xdr:rowOff>
    </xdr:from>
    <xdr:to>
      <xdr:col>9</xdr:col>
      <xdr:colOff>580835</xdr:colOff>
      <xdr:row>9</xdr:row>
      <xdr:rowOff>183014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EF16AD33-58BF-4E00-95D9-79D38852AD4B}"/>
            </a:ext>
          </a:extLst>
        </xdr:cNvPr>
        <xdr:cNvSpPr/>
      </xdr:nvSpPr>
      <xdr:spPr>
        <a:xfrm>
          <a:off x="1224984" y="2046513"/>
          <a:ext cx="3665914" cy="60109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準備期間　～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4/2</a:t>
          </a: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非対象期間を含む週全体を非対象期間とする</a:t>
          </a:r>
        </a:p>
      </xdr:txBody>
    </xdr:sp>
    <xdr:clientData/>
  </xdr:twoCellAnchor>
  <xdr:twoCellAnchor>
    <xdr:from>
      <xdr:col>1</xdr:col>
      <xdr:colOff>266099</xdr:colOff>
      <xdr:row>10</xdr:row>
      <xdr:rowOff>488</xdr:rowOff>
    </xdr:from>
    <xdr:to>
      <xdr:col>7</xdr:col>
      <xdr:colOff>230184</xdr:colOff>
      <xdr:row>14</xdr:row>
      <xdr:rowOff>86972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45CBB40D-FBA2-4D80-A744-69DC34FEF480}"/>
            </a:ext>
          </a:extLst>
        </xdr:cNvPr>
        <xdr:cNvSpPr/>
      </xdr:nvSpPr>
      <xdr:spPr>
        <a:xfrm>
          <a:off x="813787" y="2703207"/>
          <a:ext cx="3012085" cy="1038984"/>
        </a:xfrm>
        <a:prstGeom prst="borderCallout1">
          <a:avLst>
            <a:gd name="adj1" fmla="val 51707"/>
            <a:gd name="adj2" fmla="val 100255"/>
            <a:gd name="adj3" fmla="val -122065"/>
            <a:gd name="adj4" fmla="val 135250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①年、月、日を入力する。（曜日に合わせて、日にちを入力してください。）</a:t>
          </a:r>
          <a:endParaRPr kumimoji="1" lang="en-US" altLang="ja-JP" sz="1100" b="1">
            <a:solidFill>
              <a:schemeClr val="tx1"/>
            </a:solidFill>
          </a:endParaRPr>
        </a:p>
        <a:p>
          <a:pPr algn="l"/>
          <a:r>
            <a:rPr kumimoji="1" lang="en-US" altLang="ja-JP" sz="1100" b="1" u="sng">
              <a:solidFill>
                <a:srgbClr val="FF0000"/>
              </a:solidFill>
            </a:rPr>
            <a:t>※</a:t>
          </a:r>
          <a:r>
            <a:rPr kumimoji="1" lang="ja-JP" altLang="en-US" sz="1100" b="1" u="sng">
              <a:solidFill>
                <a:srgbClr val="FF0000"/>
              </a:solidFill>
            </a:rPr>
            <a:t>必ず月曜日から日曜日まで入力してください。</a:t>
          </a:r>
          <a:endParaRPr kumimoji="1" lang="en-US" altLang="ja-JP" sz="1100" b="1" u="sng">
            <a:solidFill>
              <a:srgbClr val="FF0000"/>
            </a:solidFill>
          </a:endParaRPr>
        </a:p>
        <a:p>
          <a:pPr algn="l"/>
          <a:r>
            <a:rPr kumimoji="1" lang="ja-JP" altLang="en-US" sz="1100" b="1" u="sng">
              <a:solidFill>
                <a:srgbClr val="FF0000"/>
              </a:solidFill>
            </a:rPr>
            <a:t>（水から日まで、月から木まで等は不可）</a:t>
          </a:r>
        </a:p>
      </xdr:txBody>
    </xdr:sp>
    <xdr:clientData/>
  </xdr:twoCellAnchor>
  <xdr:twoCellAnchor>
    <xdr:from>
      <xdr:col>4</xdr:col>
      <xdr:colOff>86064</xdr:colOff>
      <xdr:row>15</xdr:row>
      <xdr:rowOff>37231</xdr:rowOff>
    </xdr:from>
    <xdr:to>
      <xdr:col>8</xdr:col>
      <xdr:colOff>448690</xdr:colOff>
      <xdr:row>16</xdr:row>
      <xdr:rowOff>135051</xdr:rowOff>
    </xdr:to>
    <xdr:sp macro="" textlink="">
      <xdr:nvSpPr>
        <xdr:cNvPr id="16" name="吹き出し: 線 15">
          <a:extLst>
            <a:ext uri="{FF2B5EF4-FFF2-40B4-BE49-F238E27FC236}">
              <a16:creationId xmlns:a16="http://schemas.microsoft.com/office/drawing/2014/main" id="{1633B7BA-A449-4DB7-BF8C-C502C8C4B2DE}"/>
            </a:ext>
          </a:extLst>
        </xdr:cNvPr>
        <xdr:cNvSpPr/>
      </xdr:nvSpPr>
      <xdr:spPr>
        <a:xfrm>
          <a:off x="1776752" y="3930575"/>
          <a:ext cx="2458126" cy="335945"/>
        </a:xfrm>
        <a:prstGeom prst="borderCallout1">
          <a:avLst>
            <a:gd name="adj1" fmla="val 45445"/>
            <a:gd name="adj2" fmla="val 100910"/>
            <a:gd name="adj3" fmla="val -600136"/>
            <a:gd name="adj4" fmla="val 134565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②「開所日→〇、閉所日→休を選択</a:t>
          </a:r>
        </a:p>
      </xdr:txBody>
    </xdr:sp>
    <xdr:clientData/>
  </xdr:twoCellAnchor>
  <xdr:twoCellAnchor>
    <xdr:from>
      <xdr:col>3</xdr:col>
      <xdr:colOff>67356</xdr:colOff>
      <xdr:row>35</xdr:row>
      <xdr:rowOff>47625</xdr:rowOff>
    </xdr:from>
    <xdr:to>
      <xdr:col>9</xdr:col>
      <xdr:colOff>568854</xdr:colOff>
      <xdr:row>37</xdr:row>
      <xdr:rowOff>229127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5AD677C6-8E86-43E3-A823-8294B4CAC66B}"/>
            </a:ext>
          </a:extLst>
        </xdr:cNvPr>
        <xdr:cNvSpPr/>
      </xdr:nvSpPr>
      <xdr:spPr>
        <a:xfrm>
          <a:off x="1567544" y="8703469"/>
          <a:ext cx="3644748" cy="65775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完了・片付け　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8/5</a:t>
          </a:r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endParaRPr kumimoji="1" lang="en-US" altLang="ja-JP" sz="14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非対象期間を含む週全体を非対象期間とする</a:t>
          </a:r>
          <a:endParaRPr kumimoji="1" lang="ja-JP" altLang="en-US" sz="14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36</xdr:col>
      <xdr:colOff>141513</xdr:colOff>
      <xdr:row>3</xdr:row>
      <xdr:rowOff>133502</xdr:rowOff>
    </xdr:from>
    <xdr:to>
      <xdr:col>37</xdr:col>
      <xdr:colOff>259553</xdr:colOff>
      <xdr:row>3</xdr:row>
      <xdr:rowOff>485323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711C2D9A-9785-41DA-B591-C161F5FDD660}"/>
            </a:ext>
          </a:extLst>
        </xdr:cNvPr>
        <xdr:cNvSpPr/>
      </xdr:nvSpPr>
      <xdr:spPr>
        <a:xfrm>
          <a:off x="19310576" y="847877"/>
          <a:ext cx="641915" cy="351821"/>
        </a:xfrm>
        <a:prstGeom prst="borderCallout1">
          <a:avLst>
            <a:gd name="adj1" fmla="val 44870"/>
            <a:gd name="adj2" fmla="val 178230"/>
            <a:gd name="adj3" fmla="val 46921"/>
            <a:gd name="adj4" fmla="val 100589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提出日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107193</xdr:colOff>
      <xdr:row>3</xdr:row>
      <xdr:rowOff>68641</xdr:rowOff>
    </xdr:from>
    <xdr:to>
      <xdr:col>18</xdr:col>
      <xdr:colOff>476249</xdr:colOff>
      <xdr:row>3</xdr:row>
      <xdr:rowOff>488495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97D422A-634F-49F2-9D9C-8E92D65173AB}"/>
            </a:ext>
          </a:extLst>
        </xdr:cNvPr>
        <xdr:cNvSpPr/>
      </xdr:nvSpPr>
      <xdr:spPr>
        <a:xfrm>
          <a:off x="5465006" y="783016"/>
          <a:ext cx="4560056" cy="41985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変更前対象期間：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2026/4/6</a:t>
          </a:r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～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2026/8/2</a:t>
          </a:r>
          <a:endParaRPr kumimoji="0" lang="en-US" altLang="ja-JP" sz="1800" b="0" i="0" u="none" strike="noStrike">
            <a:solidFill>
              <a:schemeClr val="lt1"/>
            </a:solidFill>
            <a:effectLst/>
            <a:latin typeface="UD デジタル 教科書体 NK" panose="02020400000000000000" pitchFamily="18" charset="-128"/>
            <a:ea typeface="UD デジタル 教科書体 NK" panose="02020400000000000000" pitchFamily="18" charset="-128"/>
            <a:cs typeface="+mn-cs"/>
          </a:endParaRPr>
        </a:p>
      </xdr:txBody>
    </xdr:sp>
    <xdr:clientData/>
  </xdr:twoCellAnchor>
  <xdr:twoCellAnchor>
    <xdr:from>
      <xdr:col>29</xdr:col>
      <xdr:colOff>486832</xdr:colOff>
      <xdr:row>13</xdr:row>
      <xdr:rowOff>239635</xdr:rowOff>
    </xdr:from>
    <xdr:to>
      <xdr:col>36</xdr:col>
      <xdr:colOff>216498</xdr:colOff>
      <xdr:row>15</xdr:row>
      <xdr:rowOff>92529</xdr:rowOff>
    </xdr:to>
    <xdr:sp macro="" textlink="">
      <xdr:nvSpPr>
        <xdr:cNvPr id="4" name="吹き出し: 線 3">
          <a:extLst>
            <a:ext uri="{FF2B5EF4-FFF2-40B4-BE49-F238E27FC236}">
              <a16:creationId xmlns:a16="http://schemas.microsoft.com/office/drawing/2014/main" id="{FEFF8FAB-42AB-4879-8A63-AFB0018C855C}"/>
            </a:ext>
          </a:extLst>
        </xdr:cNvPr>
        <xdr:cNvSpPr/>
      </xdr:nvSpPr>
      <xdr:spPr>
        <a:xfrm>
          <a:off x="15938499" y="3721552"/>
          <a:ext cx="3433832" cy="339727"/>
        </a:xfrm>
        <a:prstGeom prst="borderCallout1">
          <a:avLst>
            <a:gd name="adj1" fmla="val 45445"/>
            <a:gd name="adj2" fmla="val 100910"/>
            <a:gd name="adj3" fmla="val -256134"/>
            <a:gd name="adj4" fmla="val 130123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いずれも</a:t>
          </a:r>
          <a:r>
            <a:rPr kumimoji="1" lang="en-US" altLang="ja-JP" sz="1100" b="1">
              <a:solidFill>
                <a:schemeClr val="tx1"/>
              </a:solidFill>
            </a:rPr>
            <a:t>OK</a:t>
          </a:r>
          <a:r>
            <a:rPr kumimoji="1" lang="ja-JP" altLang="en-US" sz="1100" b="1">
              <a:solidFill>
                <a:schemeClr val="tx1"/>
              </a:solidFill>
            </a:rPr>
            <a:t>となっているか確認</a:t>
          </a:r>
        </a:p>
      </xdr:txBody>
    </xdr:sp>
    <xdr:clientData/>
  </xdr:twoCellAnchor>
  <xdr:twoCellAnchor>
    <xdr:from>
      <xdr:col>35</xdr:col>
      <xdr:colOff>433916</xdr:colOff>
      <xdr:row>10</xdr:row>
      <xdr:rowOff>150886</xdr:rowOff>
    </xdr:from>
    <xdr:to>
      <xdr:col>35</xdr:col>
      <xdr:colOff>445860</xdr:colOff>
      <xdr:row>13</xdr:row>
      <xdr:rowOff>211666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703FE14-DCDD-4821-A4C0-BB4D18B8264A}"/>
            </a:ext>
          </a:extLst>
        </xdr:cNvPr>
        <xdr:cNvCxnSpPr/>
      </xdr:nvCxnSpPr>
      <xdr:spPr>
        <a:xfrm flipH="1">
          <a:off x="19060583" y="2902553"/>
          <a:ext cx="11944" cy="791030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47662</xdr:colOff>
      <xdr:row>28</xdr:row>
      <xdr:rowOff>135052</xdr:rowOff>
    </xdr:from>
    <xdr:to>
      <xdr:col>23</xdr:col>
      <xdr:colOff>485363</xdr:colOff>
      <xdr:row>30</xdr:row>
      <xdr:rowOff>218886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00CB36D-0DEA-4A92-A6DB-F14D41A5BAD7}"/>
            </a:ext>
          </a:extLst>
        </xdr:cNvPr>
        <xdr:cNvSpPr/>
      </xdr:nvSpPr>
      <xdr:spPr>
        <a:xfrm>
          <a:off x="8548725" y="7124021"/>
          <a:ext cx="3580951" cy="56008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夏季休暇　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7/22</a:t>
          </a:r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7/24</a:t>
          </a: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非対象期間を含む週全体を非対象期間とする</a:t>
          </a:r>
          <a:endParaRPr kumimoji="1" lang="ja-JP" altLang="en-US" sz="18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2</xdr:col>
      <xdr:colOff>535783</xdr:colOff>
      <xdr:row>8</xdr:row>
      <xdr:rowOff>39800</xdr:rowOff>
    </xdr:from>
    <xdr:to>
      <xdr:col>9</xdr:col>
      <xdr:colOff>476288</xdr:colOff>
      <xdr:row>10</xdr:row>
      <xdr:rowOff>179010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2E30C1D4-8384-4A4A-91CB-42B6AA021A69}"/>
            </a:ext>
          </a:extLst>
        </xdr:cNvPr>
        <xdr:cNvSpPr/>
      </xdr:nvSpPr>
      <xdr:spPr>
        <a:xfrm>
          <a:off x="1678783" y="2266269"/>
          <a:ext cx="3631443" cy="61546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準備期間　～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4/2</a:t>
          </a: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非対象期間を含む週全体を非対象期間とする</a:t>
          </a:r>
        </a:p>
      </xdr:txBody>
    </xdr:sp>
    <xdr:clientData/>
  </xdr:twoCellAnchor>
  <xdr:twoCellAnchor>
    <xdr:from>
      <xdr:col>17</xdr:col>
      <xdr:colOff>19957</xdr:colOff>
      <xdr:row>36</xdr:row>
      <xdr:rowOff>59531</xdr:rowOff>
    </xdr:from>
    <xdr:to>
      <xdr:col>23</xdr:col>
      <xdr:colOff>474889</xdr:colOff>
      <xdr:row>38</xdr:row>
      <xdr:rowOff>140531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B0166097-3675-41F3-AB9C-62ACF905B647}"/>
            </a:ext>
          </a:extLst>
        </xdr:cNvPr>
        <xdr:cNvSpPr/>
      </xdr:nvSpPr>
      <xdr:spPr>
        <a:xfrm>
          <a:off x="9044895" y="8953500"/>
          <a:ext cx="3598182" cy="55725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完了・片付け　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8/5</a:t>
          </a:r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～から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8/19</a:t>
          </a:r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～変更</a:t>
          </a:r>
          <a:endParaRPr kumimoji="1" lang="en-US" altLang="ja-JP" sz="14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非対象期間を含む週全体を非対象期間とする</a:t>
          </a:r>
          <a:endParaRPr lang="ja-JP" altLang="ja-JP" sz="14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19</xdr:col>
      <xdr:colOff>245986</xdr:colOff>
      <xdr:row>3</xdr:row>
      <xdr:rowOff>52652</xdr:rowOff>
    </xdr:from>
    <xdr:to>
      <xdr:col>28</xdr:col>
      <xdr:colOff>97970</xdr:colOff>
      <xdr:row>3</xdr:row>
      <xdr:rowOff>472506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4B777129-0D09-4331-96DC-735ED0EB48BC}"/>
            </a:ext>
          </a:extLst>
        </xdr:cNvPr>
        <xdr:cNvSpPr/>
      </xdr:nvSpPr>
      <xdr:spPr>
        <a:xfrm>
          <a:off x="10318674" y="767027"/>
          <a:ext cx="4566859" cy="419854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変更後対象期間：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2026/4/6</a:t>
          </a:r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～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2026/8/19</a:t>
          </a:r>
          <a:endParaRPr kumimoji="0" lang="en-US" altLang="ja-JP" sz="1800" b="0" i="0" u="none" strike="noStrike">
            <a:solidFill>
              <a:schemeClr val="lt1"/>
            </a:solidFill>
            <a:effectLst/>
            <a:latin typeface="UD デジタル 教科書体 NK" panose="02020400000000000000" pitchFamily="18" charset="-128"/>
            <a:ea typeface="UD デジタル 教科書体 NK" panose="02020400000000000000" pitchFamily="18" charset="-128"/>
            <a:cs typeface="+mn-cs"/>
          </a:endParaRPr>
        </a:p>
      </xdr:txBody>
    </xdr:sp>
    <xdr:clientData/>
  </xdr:twoCellAnchor>
  <xdr:twoCellAnchor>
    <xdr:from>
      <xdr:col>36</xdr:col>
      <xdr:colOff>47625</xdr:colOff>
      <xdr:row>3</xdr:row>
      <xdr:rowOff>154781</xdr:rowOff>
    </xdr:from>
    <xdr:to>
      <xdr:col>37</xdr:col>
      <xdr:colOff>160222</xdr:colOff>
      <xdr:row>3</xdr:row>
      <xdr:rowOff>507963</xdr:rowOff>
    </xdr:to>
    <xdr:sp macro="" textlink="">
      <xdr:nvSpPr>
        <xdr:cNvPr id="17" name="吹き出し: 線 16">
          <a:extLst>
            <a:ext uri="{FF2B5EF4-FFF2-40B4-BE49-F238E27FC236}">
              <a16:creationId xmlns:a16="http://schemas.microsoft.com/office/drawing/2014/main" id="{93DB1337-A7EB-4346-BE76-4EC700D3F7A3}"/>
            </a:ext>
          </a:extLst>
        </xdr:cNvPr>
        <xdr:cNvSpPr/>
      </xdr:nvSpPr>
      <xdr:spPr>
        <a:xfrm>
          <a:off x="19026188" y="869156"/>
          <a:ext cx="636472" cy="353182"/>
        </a:xfrm>
        <a:prstGeom prst="borderCallout1">
          <a:avLst>
            <a:gd name="adj1" fmla="val 44870"/>
            <a:gd name="adj2" fmla="val 178230"/>
            <a:gd name="adj3" fmla="val 46921"/>
            <a:gd name="adj4" fmla="val 100589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提出日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331259</xdr:colOff>
      <xdr:row>3</xdr:row>
      <xdr:rowOff>66488</xdr:rowOff>
    </xdr:from>
    <xdr:to>
      <xdr:col>18</xdr:col>
      <xdr:colOff>181883</xdr:colOff>
      <xdr:row>3</xdr:row>
      <xdr:rowOff>489063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711B3A8A-753E-43F8-9D1E-04AF2FD1B7E0}"/>
            </a:ext>
          </a:extLst>
        </xdr:cNvPr>
        <xdr:cNvSpPr/>
      </xdr:nvSpPr>
      <xdr:spPr>
        <a:xfrm>
          <a:off x="5165197" y="780863"/>
          <a:ext cx="4565499" cy="42257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変更前対象期間：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2026/4/6</a:t>
          </a:r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～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2026/8/2</a:t>
          </a:r>
          <a:endParaRPr kumimoji="0" lang="en-US" altLang="ja-JP" sz="1800" b="0" i="0" u="none" strike="noStrike">
            <a:solidFill>
              <a:schemeClr val="lt1"/>
            </a:solidFill>
            <a:effectLst/>
            <a:latin typeface="UD デジタル 教科書体 NK" panose="02020400000000000000" pitchFamily="18" charset="-128"/>
            <a:ea typeface="UD デジタル 教科書体 NK" panose="02020400000000000000" pitchFamily="18" charset="-128"/>
            <a:cs typeface="+mn-cs"/>
          </a:endParaRPr>
        </a:p>
      </xdr:txBody>
    </xdr:sp>
    <xdr:clientData/>
  </xdr:twoCellAnchor>
  <xdr:twoCellAnchor>
    <xdr:from>
      <xdr:col>18</xdr:col>
      <xdr:colOff>475495</xdr:colOff>
      <xdr:row>3</xdr:row>
      <xdr:rowOff>60023</xdr:rowOff>
    </xdr:from>
    <xdr:to>
      <xdr:col>27</xdr:col>
      <xdr:colOff>326118</xdr:colOff>
      <xdr:row>3</xdr:row>
      <xdr:rowOff>486680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34D92CA7-C0E0-42A4-A009-431EC5302FFF}"/>
            </a:ext>
          </a:extLst>
        </xdr:cNvPr>
        <xdr:cNvSpPr/>
      </xdr:nvSpPr>
      <xdr:spPr>
        <a:xfrm>
          <a:off x="10024308" y="774398"/>
          <a:ext cx="4565498" cy="426657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変更後対象期間：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2026/4/6</a:t>
          </a:r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～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2026/8/19</a:t>
          </a:r>
          <a:endParaRPr kumimoji="0" lang="en-US" altLang="ja-JP" sz="1800" b="0" i="0" u="none" strike="noStrike">
            <a:solidFill>
              <a:schemeClr val="lt1"/>
            </a:solidFill>
            <a:effectLst/>
            <a:latin typeface="UD デジタル 教科書体 NK" panose="02020400000000000000" pitchFamily="18" charset="-128"/>
            <a:ea typeface="UD デジタル 教科書体 NK" panose="02020400000000000000" pitchFamily="18" charset="-128"/>
            <a:cs typeface="+mn-cs"/>
          </a:endParaRPr>
        </a:p>
      </xdr:txBody>
    </xdr:sp>
    <xdr:clientData/>
  </xdr:twoCellAnchor>
  <xdr:twoCellAnchor>
    <xdr:from>
      <xdr:col>0</xdr:col>
      <xdr:colOff>322829</xdr:colOff>
      <xdr:row>6</xdr:row>
      <xdr:rowOff>178595</xdr:rowOff>
    </xdr:from>
    <xdr:to>
      <xdr:col>11</xdr:col>
      <xdr:colOff>47624</xdr:colOff>
      <xdr:row>9</xdr:row>
      <xdr:rowOff>121783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82E02ADE-3FC8-4563-A248-2D4D572E3085}"/>
            </a:ext>
          </a:extLst>
        </xdr:cNvPr>
        <xdr:cNvSpPr/>
      </xdr:nvSpPr>
      <xdr:spPr>
        <a:xfrm>
          <a:off x="322829" y="1928814"/>
          <a:ext cx="5082608" cy="657563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</a:t>
          </a:r>
          <a:r>
            <a:rPr kumimoji="1" lang="ja-JP" altLang="en-US" sz="24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回目の変更はない場合、作成不要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344713</xdr:colOff>
      <xdr:row>14</xdr:row>
      <xdr:rowOff>4384</xdr:rowOff>
    </xdr:from>
    <xdr:to>
      <xdr:col>37</xdr:col>
      <xdr:colOff>41570</xdr:colOff>
      <xdr:row>15</xdr:row>
      <xdr:rowOff>97975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A2A5A59E-3B99-42A3-9C1B-C319FE50DA94}"/>
            </a:ext>
          </a:extLst>
        </xdr:cNvPr>
        <xdr:cNvSpPr/>
      </xdr:nvSpPr>
      <xdr:spPr>
        <a:xfrm>
          <a:off x="17126856" y="3669241"/>
          <a:ext cx="2297333" cy="329448"/>
        </a:xfrm>
        <a:prstGeom prst="borderCallout1">
          <a:avLst>
            <a:gd name="adj1" fmla="val 45445"/>
            <a:gd name="adj2" fmla="val 100910"/>
            <a:gd name="adj3" fmla="val -256134"/>
            <a:gd name="adj4" fmla="val 130123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いずれも</a:t>
          </a:r>
          <a:r>
            <a:rPr kumimoji="1" lang="en-US" altLang="ja-JP" sz="1100" b="1">
              <a:solidFill>
                <a:schemeClr val="tx1"/>
              </a:solidFill>
            </a:rPr>
            <a:t>OK</a:t>
          </a:r>
          <a:r>
            <a:rPr kumimoji="1" lang="ja-JP" altLang="en-US" sz="1100" b="1">
              <a:solidFill>
                <a:schemeClr val="tx1"/>
              </a:solidFill>
            </a:rPr>
            <a:t>となっているか確認</a:t>
          </a:r>
        </a:p>
      </xdr:txBody>
    </xdr:sp>
    <xdr:clientData/>
  </xdr:twoCellAnchor>
  <xdr:twoCellAnchor>
    <xdr:from>
      <xdr:col>35</xdr:col>
      <xdr:colOff>455385</xdr:colOff>
      <xdr:row>10</xdr:row>
      <xdr:rowOff>179917</xdr:rowOff>
    </xdr:from>
    <xdr:to>
      <xdr:col>35</xdr:col>
      <xdr:colOff>455385</xdr:colOff>
      <xdr:row>14</xdr:row>
      <xdr:rowOff>4084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84B4F95A-69A2-44F5-879A-CD84920F16C2}"/>
            </a:ext>
          </a:extLst>
        </xdr:cNvPr>
        <xdr:cNvCxnSpPr/>
      </xdr:nvCxnSpPr>
      <xdr:spPr>
        <a:xfrm flipH="1">
          <a:off x="19082052" y="2931584"/>
          <a:ext cx="0" cy="797833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462981</xdr:colOff>
      <xdr:row>11</xdr:row>
      <xdr:rowOff>22490</xdr:rowOff>
    </xdr:from>
    <xdr:to>
      <xdr:col>9</xdr:col>
      <xdr:colOff>463279</xdr:colOff>
      <xdr:row>12</xdr:row>
      <xdr:rowOff>104436</xdr:rowOff>
    </xdr:to>
    <xdr:sp macro="" textlink="">
      <xdr:nvSpPr>
        <xdr:cNvPr id="5" name="吹き出し: 線 4">
          <a:extLst>
            <a:ext uri="{FF2B5EF4-FFF2-40B4-BE49-F238E27FC236}">
              <a16:creationId xmlns:a16="http://schemas.microsoft.com/office/drawing/2014/main" id="{4228C602-34BB-4D87-863D-414D62F4D93A}"/>
            </a:ext>
          </a:extLst>
        </xdr:cNvPr>
        <xdr:cNvSpPr/>
      </xdr:nvSpPr>
      <xdr:spPr>
        <a:xfrm>
          <a:off x="4249169" y="2963334"/>
          <a:ext cx="524173" cy="320071"/>
        </a:xfrm>
        <a:prstGeom prst="borderCallout1">
          <a:avLst>
            <a:gd name="adj1" fmla="val 45445"/>
            <a:gd name="adj2" fmla="val 100910"/>
            <a:gd name="adj3" fmla="val -109717"/>
            <a:gd name="adj4" fmla="val 129198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入力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30389</xdr:colOff>
      <xdr:row>27</xdr:row>
      <xdr:rowOff>111162</xdr:rowOff>
    </xdr:from>
    <xdr:to>
      <xdr:col>23</xdr:col>
      <xdr:colOff>487139</xdr:colOff>
      <xdr:row>29</xdr:row>
      <xdr:rowOff>169407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5C3720A-B269-4828-9F24-769531259BCA}"/>
            </a:ext>
          </a:extLst>
        </xdr:cNvPr>
        <xdr:cNvSpPr/>
      </xdr:nvSpPr>
      <xdr:spPr>
        <a:xfrm>
          <a:off x="8531452" y="6862006"/>
          <a:ext cx="3600000" cy="53449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夏季休暇　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7/22</a:t>
          </a:r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7/24</a:t>
          </a: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非対象期間を含む週全体を非対象期間とする</a:t>
          </a:r>
          <a:endParaRPr kumimoji="1" lang="ja-JP" altLang="en-US" sz="18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3</xdr:col>
      <xdr:colOff>13269</xdr:colOff>
      <xdr:row>6</xdr:row>
      <xdr:rowOff>23812</xdr:rowOff>
    </xdr:from>
    <xdr:to>
      <xdr:col>9</xdr:col>
      <xdr:colOff>500101</xdr:colOff>
      <xdr:row>8</xdr:row>
      <xdr:rowOff>236046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916E76FF-BB58-4DAE-BFD1-EDC16FDAF3CF}"/>
            </a:ext>
          </a:extLst>
        </xdr:cNvPr>
        <xdr:cNvSpPr/>
      </xdr:nvSpPr>
      <xdr:spPr>
        <a:xfrm>
          <a:off x="1180082" y="1774031"/>
          <a:ext cx="3630082" cy="68848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準備期間　～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4/2</a:t>
          </a: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非対称期間を含む週全体を非対称期間とする</a:t>
          </a:r>
        </a:p>
      </xdr:txBody>
    </xdr:sp>
    <xdr:clientData/>
  </xdr:twoCellAnchor>
  <xdr:twoCellAnchor>
    <xdr:from>
      <xdr:col>9</xdr:col>
      <xdr:colOff>420800</xdr:colOff>
      <xdr:row>3</xdr:row>
      <xdr:rowOff>79601</xdr:rowOff>
    </xdr:from>
    <xdr:to>
      <xdr:col>18</xdr:col>
      <xdr:colOff>267342</xdr:colOff>
      <xdr:row>3</xdr:row>
      <xdr:rowOff>489930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56F7241-C60E-4B7E-9889-BA4C87B5B76B}"/>
            </a:ext>
          </a:extLst>
        </xdr:cNvPr>
        <xdr:cNvSpPr/>
      </xdr:nvSpPr>
      <xdr:spPr>
        <a:xfrm>
          <a:off x="5254738" y="793976"/>
          <a:ext cx="4561417" cy="410329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変更前対象期間：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2026/4/6</a:t>
          </a:r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～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2026/8/2</a:t>
          </a:r>
          <a:endParaRPr kumimoji="0" lang="en-US" altLang="ja-JP" sz="1800" b="0" i="0" u="none" strike="noStrike">
            <a:solidFill>
              <a:schemeClr val="lt1"/>
            </a:solidFill>
            <a:effectLst/>
            <a:latin typeface="UD デジタル 教科書体 NK" panose="02020400000000000000" pitchFamily="18" charset="-128"/>
            <a:ea typeface="UD デジタル 教科書体 NK" panose="02020400000000000000" pitchFamily="18" charset="-128"/>
            <a:cs typeface="+mn-cs"/>
          </a:endParaRPr>
        </a:p>
      </xdr:txBody>
    </xdr:sp>
    <xdr:clientData/>
  </xdr:twoCellAnchor>
  <xdr:twoCellAnchor>
    <xdr:from>
      <xdr:col>19</xdr:col>
      <xdr:colOff>55449</xdr:colOff>
      <xdr:row>3</xdr:row>
      <xdr:rowOff>58170</xdr:rowOff>
    </xdr:from>
    <xdr:to>
      <xdr:col>27</xdr:col>
      <xdr:colOff>425865</xdr:colOff>
      <xdr:row>3</xdr:row>
      <xdr:rowOff>487548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9010EC6B-5F27-41AC-8B83-9239D7B962B0}"/>
            </a:ext>
          </a:extLst>
        </xdr:cNvPr>
        <xdr:cNvSpPr/>
      </xdr:nvSpPr>
      <xdr:spPr>
        <a:xfrm>
          <a:off x="10128137" y="772545"/>
          <a:ext cx="4561416" cy="429378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変更後対象期間：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2026/4/6</a:t>
          </a:r>
          <a:r>
            <a:rPr kumimoji="1" lang="ja-JP" altLang="en-US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～</a:t>
          </a:r>
          <a:r>
            <a:rPr kumimoji="1" lang="en-US" altLang="ja-JP" sz="180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2026/8/19</a:t>
          </a:r>
          <a:endParaRPr kumimoji="0" lang="en-US" altLang="ja-JP" sz="1800" b="0" i="0" u="none" strike="noStrike">
            <a:solidFill>
              <a:schemeClr val="lt1"/>
            </a:solidFill>
            <a:effectLst/>
            <a:latin typeface="UD デジタル 教科書体 NK" panose="02020400000000000000" pitchFamily="18" charset="-128"/>
            <a:ea typeface="UD デジタル 教科書体 NK" panose="02020400000000000000" pitchFamily="18" charset="-128"/>
            <a:cs typeface="+mn-cs"/>
          </a:endParaRPr>
        </a:p>
      </xdr:txBody>
    </xdr:sp>
    <xdr:clientData/>
  </xdr:twoCellAnchor>
  <xdr:twoCellAnchor>
    <xdr:from>
      <xdr:col>17</xdr:col>
      <xdr:colOff>9186</xdr:colOff>
      <xdr:row>34</xdr:row>
      <xdr:rowOff>111238</xdr:rowOff>
    </xdr:from>
    <xdr:to>
      <xdr:col>23</xdr:col>
      <xdr:colOff>464118</xdr:colOff>
      <xdr:row>36</xdr:row>
      <xdr:rowOff>197681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AE57EC1F-6AE8-4FB0-B2AD-20DC9A209300}"/>
            </a:ext>
          </a:extLst>
        </xdr:cNvPr>
        <xdr:cNvSpPr/>
      </xdr:nvSpPr>
      <xdr:spPr>
        <a:xfrm>
          <a:off x="9034124" y="8528957"/>
          <a:ext cx="3598182" cy="562693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完了・片付け　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8/5</a:t>
          </a:r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～から</a:t>
          </a:r>
          <a:r>
            <a:rPr kumimoji="1" lang="en-US" altLang="ja-JP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8/19</a:t>
          </a:r>
          <a:r>
            <a:rPr kumimoji="1" lang="ja-JP" altLang="en-US" sz="1400" b="1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～変更</a:t>
          </a:r>
          <a:endParaRPr kumimoji="1" lang="en-US" altLang="ja-JP" sz="1400" b="1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非対象期間を含む週全体を非対象期間とする</a:t>
          </a:r>
          <a:endParaRPr lang="ja-JP" altLang="ja-JP" sz="14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36</xdr:col>
      <xdr:colOff>59531</xdr:colOff>
      <xdr:row>3</xdr:row>
      <xdr:rowOff>95250</xdr:rowOff>
    </xdr:from>
    <xdr:to>
      <xdr:col>37</xdr:col>
      <xdr:colOff>172128</xdr:colOff>
      <xdr:row>3</xdr:row>
      <xdr:rowOff>449793</xdr:rowOff>
    </xdr:to>
    <xdr:sp macro="" textlink="">
      <xdr:nvSpPr>
        <xdr:cNvPr id="15" name="吹き出し: 線 14">
          <a:extLst>
            <a:ext uri="{FF2B5EF4-FFF2-40B4-BE49-F238E27FC236}">
              <a16:creationId xmlns:a16="http://schemas.microsoft.com/office/drawing/2014/main" id="{70571041-5B05-4F85-ACB6-3E20890EC45A}"/>
            </a:ext>
          </a:extLst>
        </xdr:cNvPr>
        <xdr:cNvSpPr/>
      </xdr:nvSpPr>
      <xdr:spPr>
        <a:xfrm>
          <a:off x="19038094" y="809625"/>
          <a:ext cx="636472" cy="354543"/>
        </a:xfrm>
        <a:prstGeom prst="borderCallout1">
          <a:avLst>
            <a:gd name="adj1" fmla="val 44870"/>
            <a:gd name="adj2" fmla="val 178230"/>
            <a:gd name="adj3" fmla="val 46921"/>
            <a:gd name="adj4" fmla="val 100589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提出日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519793</xdr:colOff>
      <xdr:row>17</xdr:row>
      <xdr:rowOff>152060</xdr:rowOff>
    </xdr:from>
    <xdr:to>
      <xdr:col>16</xdr:col>
      <xdr:colOff>167208</xdr:colOff>
      <xdr:row>20</xdr:row>
      <xdr:rowOff>28012</xdr:rowOff>
    </xdr:to>
    <xdr:sp macro="" textlink="">
      <xdr:nvSpPr>
        <xdr:cNvPr id="14" name="吹き出し: 線 13">
          <a:extLst>
            <a:ext uri="{FF2B5EF4-FFF2-40B4-BE49-F238E27FC236}">
              <a16:creationId xmlns:a16="http://schemas.microsoft.com/office/drawing/2014/main" id="{26DD3196-4EEE-4DB0-95D3-6C0CBDC60723}"/>
            </a:ext>
          </a:extLst>
        </xdr:cNvPr>
        <xdr:cNvSpPr/>
      </xdr:nvSpPr>
      <xdr:spPr>
        <a:xfrm>
          <a:off x="5353731" y="4521654"/>
          <a:ext cx="2790665" cy="590327"/>
        </a:xfrm>
        <a:prstGeom prst="borderCallout1">
          <a:avLst>
            <a:gd name="adj1" fmla="val 45445"/>
            <a:gd name="adj2" fmla="val 100910"/>
            <a:gd name="adj3" fmla="val 234173"/>
            <a:gd name="adj4" fmla="val 117317"/>
          </a:avLst>
        </a:prstGeom>
        <a:solidFill>
          <a:schemeClr val="accent2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工事の状況により計画と異なる結果となる場合は、発注者と協議を行う。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B2CF8-C8C9-493D-963E-92D920340FDA}">
  <sheetPr>
    <pageSetUpPr fitToPage="1"/>
  </sheetPr>
  <dimension ref="A1:AV404"/>
  <sheetViews>
    <sheetView view="pageBreakPreview" topLeftCell="A8" zoomScale="80" zoomScaleNormal="100" zoomScaleSheetLayoutView="80" workbookViewId="0">
      <selection activeCell="D52" sqref="D52"/>
    </sheetView>
  </sheetViews>
  <sheetFormatPr defaultColWidth="9.140625" defaultRowHeight="18.45" x14ac:dyDescent="0.65"/>
  <cols>
    <col min="1" max="1" width="7.140625" style="1" customWidth="1"/>
    <col min="2" max="2" width="4" style="1" customWidth="1"/>
    <col min="3" max="3" width="4" style="83" customWidth="1"/>
    <col min="4" max="9" width="6.85546875" style="1" customWidth="1"/>
    <col min="10" max="10" width="8.2109375" style="1" bestFit="1" customWidth="1"/>
    <col min="11" max="16" width="6.85546875" style="1" customWidth="1"/>
    <col min="17" max="17" width="7.640625" style="1" customWidth="1"/>
    <col min="18" max="23" width="6.85546875" style="1" customWidth="1"/>
    <col min="24" max="24" width="8.2109375" style="1" bestFit="1" customWidth="1"/>
    <col min="25" max="30" width="6.85546875" style="1" customWidth="1"/>
    <col min="31" max="31" width="8.2109375" style="1" bestFit="1" customWidth="1"/>
    <col min="32" max="37" width="6.85546875" style="1" customWidth="1"/>
    <col min="38" max="38" width="8.2109375" style="1" bestFit="1" customWidth="1"/>
    <col min="39" max="45" width="6.85546875" style="1" hidden="1" customWidth="1"/>
    <col min="46" max="46" width="7" style="1" customWidth="1"/>
    <col min="47" max="47" width="8.85546875" style="1" bestFit="1" customWidth="1"/>
    <col min="48" max="48" width="9.140625" style="40"/>
    <col min="49" max="16384" width="9.140625" style="1"/>
  </cols>
  <sheetData>
    <row r="1" spans="1:48" ht="18.899999999999999" thickBot="1" x14ac:dyDescent="0.7">
      <c r="C1" s="108"/>
    </row>
    <row r="2" spans="1:48" x14ac:dyDescent="0.65">
      <c r="B2" s="2"/>
      <c r="C2" s="108"/>
      <c r="E2" s="38">
        <v>1</v>
      </c>
      <c r="F2" s="38">
        <v>2</v>
      </c>
      <c r="G2" s="38">
        <v>3</v>
      </c>
      <c r="H2" s="38">
        <v>4</v>
      </c>
      <c r="I2" s="38">
        <v>5</v>
      </c>
      <c r="J2" s="38">
        <v>6</v>
      </c>
      <c r="K2" s="38">
        <v>7</v>
      </c>
      <c r="L2" s="38">
        <v>8</v>
      </c>
      <c r="M2" s="38">
        <v>9</v>
      </c>
      <c r="N2" s="38">
        <v>10</v>
      </c>
      <c r="O2" s="38">
        <v>11</v>
      </c>
      <c r="P2" s="38">
        <v>12</v>
      </c>
      <c r="Q2" s="38">
        <v>13</v>
      </c>
      <c r="R2" s="38">
        <v>14</v>
      </c>
      <c r="S2" s="38">
        <v>15</v>
      </c>
      <c r="T2" s="38">
        <v>16</v>
      </c>
      <c r="U2" s="38">
        <v>17</v>
      </c>
      <c r="V2" s="38">
        <v>18</v>
      </c>
      <c r="W2" s="38">
        <v>19</v>
      </c>
      <c r="X2" s="38">
        <v>20</v>
      </c>
      <c r="Y2" s="38">
        <v>21</v>
      </c>
      <c r="Z2" s="38">
        <v>22</v>
      </c>
      <c r="AA2" s="38">
        <v>23</v>
      </c>
      <c r="AB2" s="38">
        <v>24</v>
      </c>
      <c r="AC2" s="38">
        <v>25</v>
      </c>
      <c r="AD2" s="38">
        <v>26</v>
      </c>
      <c r="AE2" s="38">
        <v>27</v>
      </c>
      <c r="AF2" s="38">
        <v>28</v>
      </c>
      <c r="AG2" s="38">
        <v>29</v>
      </c>
      <c r="AH2" s="38">
        <v>30</v>
      </c>
      <c r="AI2" s="38">
        <v>31</v>
      </c>
      <c r="AJ2" s="39"/>
      <c r="AK2" s="8"/>
      <c r="AL2" s="8"/>
      <c r="AM2" s="8"/>
      <c r="AN2" s="8"/>
      <c r="AO2" s="8"/>
      <c r="AP2" s="8"/>
    </row>
    <row r="3" spans="1:48" x14ac:dyDescent="0.65">
      <c r="C3" s="108"/>
      <c r="AJ3" s="8"/>
      <c r="AK3" s="8"/>
      <c r="AL3" s="8"/>
      <c r="AM3" s="8"/>
      <c r="AN3" s="8"/>
      <c r="AO3" s="8"/>
      <c r="AP3" s="8"/>
    </row>
    <row r="4" spans="1:48" ht="44.25" customHeight="1" thickBot="1" x14ac:dyDescent="0.9">
      <c r="B4" s="2"/>
      <c r="C4" s="166" t="s">
        <v>27</v>
      </c>
      <c r="D4" s="166"/>
      <c r="E4" s="166"/>
      <c r="F4" s="166"/>
      <c r="G4" s="166"/>
      <c r="H4" s="166"/>
      <c r="I4" s="166"/>
      <c r="K4" s="11"/>
      <c r="P4" s="97"/>
      <c r="V4" s="98" t="s">
        <v>23</v>
      </c>
      <c r="AT4" s="160">
        <v>46113</v>
      </c>
      <c r="AU4" s="160"/>
      <c r="AV4" s="160"/>
    </row>
    <row r="5" spans="1:48" x14ac:dyDescent="0.65">
      <c r="A5" s="84">
        <v>2026</v>
      </c>
      <c r="B5" s="161">
        <v>4</v>
      </c>
      <c r="C5" s="162" t="s">
        <v>0</v>
      </c>
      <c r="D5" s="85">
        <v>30</v>
      </c>
      <c r="E5" s="86">
        <v>31</v>
      </c>
      <c r="F5" s="87">
        <v>1</v>
      </c>
      <c r="G5" s="87">
        <v>2</v>
      </c>
      <c r="H5" s="87">
        <v>3</v>
      </c>
      <c r="I5" s="87">
        <v>4</v>
      </c>
      <c r="J5" s="87">
        <v>5</v>
      </c>
      <c r="K5" s="87">
        <v>6</v>
      </c>
      <c r="L5" s="87">
        <v>7</v>
      </c>
      <c r="M5" s="87">
        <v>8</v>
      </c>
      <c r="N5" s="87">
        <v>9</v>
      </c>
      <c r="O5" s="87">
        <v>10</v>
      </c>
      <c r="P5" s="87">
        <v>11</v>
      </c>
      <c r="Q5" s="87">
        <v>12</v>
      </c>
      <c r="R5" s="87">
        <v>13</v>
      </c>
      <c r="S5" s="87">
        <v>14</v>
      </c>
      <c r="T5" s="87">
        <v>15</v>
      </c>
      <c r="U5" s="87">
        <v>16</v>
      </c>
      <c r="V5" s="87">
        <v>17</v>
      </c>
      <c r="W5" s="87">
        <v>18</v>
      </c>
      <c r="X5" s="87">
        <v>19</v>
      </c>
      <c r="Y5" s="87">
        <v>20</v>
      </c>
      <c r="Z5" s="87">
        <v>21</v>
      </c>
      <c r="AA5" s="87">
        <v>22</v>
      </c>
      <c r="AB5" s="87">
        <v>23</v>
      </c>
      <c r="AC5" s="87">
        <v>24</v>
      </c>
      <c r="AD5" s="87">
        <v>25</v>
      </c>
      <c r="AE5" s="87">
        <v>26</v>
      </c>
      <c r="AF5" s="87">
        <v>27</v>
      </c>
      <c r="AG5" s="87">
        <v>28</v>
      </c>
      <c r="AH5" s="87">
        <v>29</v>
      </c>
      <c r="AI5" s="87">
        <v>30</v>
      </c>
      <c r="AJ5" s="87">
        <v>1</v>
      </c>
      <c r="AK5" s="87">
        <v>2</v>
      </c>
      <c r="AL5" s="87">
        <v>3</v>
      </c>
      <c r="AM5" s="38"/>
      <c r="AN5" s="38"/>
      <c r="AO5" s="38"/>
      <c r="AP5" s="38"/>
      <c r="AQ5" s="3"/>
      <c r="AR5" s="3"/>
      <c r="AS5" s="9"/>
      <c r="AT5" s="167" t="s">
        <v>16</v>
      </c>
      <c r="AU5" s="168"/>
      <c r="AV5" s="40" t="s">
        <v>19</v>
      </c>
    </row>
    <row r="6" spans="1:48" ht="18.899999999999999" thickBot="1" x14ac:dyDescent="0.7">
      <c r="A6" s="5" t="s">
        <v>1</v>
      </c>
      <c r="B6" s="188"/>
      <c r="C6" s="178"/>
      <c r="D6" s="28" t="s">
        <v>3</v>
      </c>
      <c r="E6" s="10" t="s">
        <v>5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2</v>
      </c>
      <c r="L6" s="10" t="s">
        <v>4</v>
      </c>
      <c r="M6" s="10" t="s">
        <v>6</v>
      </c>
      <c r="N6" s="10" t="s">
        <v>8</v>
      </c>
      <c r="O6" s="10" t="s">
        <v>9</v>
      </c>
      <c r="P6" s="10" t="s">
        <v>10</v>
      </c>
      <c r="Q6" s="10" t="s">
        <v>11</v>
      </c>
      <c r="R6" s="10" t="s">
        <v>2</v>
      </c>
      <c r="S6" s="10" t="s">
        <v>4</v>
      </c>
      <c r="T6" s="10" t="s">
        <v>6</v>
      </c>
      <c r="U6" s="10" t="s">
        <v>8</v>
      </c>
      <c r="V6" s="10" t="s">
        <v>9</v>
      </c>
      <c r="W6" s="10" t="s">
        <v>10</v>
      </c>
      <c r="X6" s="10" t="s">
        <v>11</v>
      </c>
      <c r="Y6" s="10" t="s">
        <v>2</v>
      </c>
      <c r="Z6" s="10" t="s">
        <v>4</v>
      </c>
      <c r="AA6" s="10" t="s">
        <v>6</v>
      </c>
      <c r="AB6" s="10" t="s">
        <v>8</v>
      </c>
      <c r="AC6" s="10" t="s">
        <v>9</v>
      </c>
      <c r="AD6" s="10" t="s">
        <v>10</v>
      </c>
      <c r="AE6" s="10" t="s">
        <v>11</v>
      </c>
      <c r="AF6" s="10" t="s">
        <v>2</v>
      </c>
      <c r="AG6" s="10" t="s">
        <v>4</v>
      </c>
      <c r="AH6" s="10" t="s">
        <v>6</v>
      </c>
      <c r="AI6" s="10" t="s">
        <v>8</v>
      </c>
      <c r="AJ6" s="10" t="s">
        <v>9</v>
      </c>
      <c r="AK6" s="10" t="s">
        <v>10</v>
      </c>
      <c r="AL6" s="10" t="s">
        <v>11</v>
      </c>
      <c r="AM6" s="10" t="s">
        <v>2</v>
      </c>
      <c r="AN6" s="10" t="s">
        <v>4</v>
      </c>
      <c r="AO6" s="10" t="s">
        <v>6</v>
      </c>
      <c r="AP6" s="10" t="s">
        <v>8</v>
      </c>
      <c r="AQ6" s="10" t="s">
        <v>9</v>
      </c>
      <c r="AR6" s="10" t="s">
        <v>10</v>
      </c>
      <c r="AS6" s="30" t="s">
        <v>11</v>
      </c>
      <c r="AT6" s="169"/>
      <c r="AU6" s="170"/>
      <c r="AV6" s="108">
        <f>AU7+AU8</f>
        <v>28</v>
      </c>
    </row>
    <row r="7" spans="1:48" ht="18.899999999999999" thickTop="1" x14ac:dyDescent="0.65">
      <c r="A7" s="5"/>
      <c r="B7" s="184" t="s">
        <v>31</v>
      </c>
      <c r="C7" s="185"/>
      <c r="D7" s="92"/>
      <c r="E7" s="90"/>
      <c r="F7" s="90"/>
      <c r="G7" s="90"/>
      <c r="H7" s="90"/>
      <c r="I7" s="90"/>
      <c r="J7" s="91"/>
      <c r="K7" s="89" t="s">
        <v>21</v>
      </c>
      <c r="L7" s="90" t="s">
        <v>21</v>
      </c>
      <c r="M7" s="90" t="s">
        <v>21</v>
      </c>
      <c r="N7" s="90" t="s">
        <v>21</v>
      </c>
      <c r="O7" s="90" t="s">
        <v>21</v>
      </c>
      <c r="P7" s="90" t="s">
        <v>22</v>
      </c>
      <c r="Q7" s="91" t="s">
        <v>22</v>
      </c>
      <c r="R7" s="89" t="s">
        <v>21</v>
      </c>
      <c r="S7" s="90" t="s">
        <v>21</v>
      </c>
      <c r="T7" s="90" t="s">
        <v>21</v>
      </c>
      <c r="U7" s="90" t="s">
        <v>21</v>
      </c>
      <c r="V7" s="90" t="s">
        <v>21</v>
      </c>
      <c r="W7" s="90" t="s">
        <v>22</v>
      </c>
      <c r="X7" s="91" t="s">
        <v>22</v>
      </c>
      <c r="Y7" s="89" t="s">
        <v>21</v>
      </c>
      <c r="Z7" s="90" t="s">
        <v>21</v>
      </c>
      <c r="AA7" s="90" t="s">
        <v>21</v>
      </c>
      <c r="AB7" s="90" t="s">
        <v>21</v>
      </c>
      <c r="AC7" s="90" t="s">
        <v>21</v>
      </c>
      <c r="AD7" s="90" t="s">
        <v>22</v>
      </c>
      <c r="AE7" s="91" t="s">
        <v>22</v>
      </c>
      <c r="AF7" s="89" t="s">
        <v>21</v>
      </c>
      <c r="AG7" s="90" t="s">
        <v>21</v>
      </c>
      <c r="AH7" s="90" t="s">
        <v>21</v>
      </c>
      <c r="AI7" s="90" t="s">
        <v>21</v>
      </c>
      <c r="AJ7" s="90" t="s">
        <v>21</v>
      </c>
      <c r="AK7" s="90" t="s">
        <v>22</v>
      </c>
      <c r="AL7" s="91" t="s">
        <v>25</v>
      </c>
      <c r="AM7" s="12"/>
      <c r="AN7" s="13"/>
      <c r="AO7" s="13"/>
      <c r="AP7" s="13"/>
      <c r="AQ7" s="13"/>
      <c r="AR7" s="13"/>
      <c r="AS7" s="31"/>
      <c r="AT7" s="35" t="s">
        <v>17</v>
      </c>
      <c r="AU7" s="36">
        <f>COUNTIF(D7:AS7,"〇")</f>
        <v>20</v>
      </c>
      <c r="AV7" s="1"/>
    </row>
    <row r="8" spans="1:48" x14ac:dyDescent="0.65">
      <c r="A8" s="5"/>
      <c r="B8" s="186" t="s">
        <v>32</v>
      </c>
      <c r="C8" s="187"/>
      <c r="D8" s="24"/>
      <c r="E8" s="16"/>
      <c r="F8" s="16"/>
      <c r="G8" s="16"/>
      <c r="H8" s="16"/>
      <c r="I8" s="16"/>
      <c r="J8" s="17"/>
      <c r="K8" s="15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7"/>
      <c r="Y8" s="15"/>
      <c r="Z8" s="16"/>
      <c r="AA8" s="16"/>
      <c r="AB8" s="16"/>
      <c r="AC8" s="16"/>
      <c r="AD8" s="16"/>
      <c r="AE8" s="17"/>
      <c r="AF8" s="15"/>
      <c r="AG8" s="16"/>
      <c r="AH8" s="16"/>
      <c r="AI8" s="16"/>
      <c r="AJ8" s="16"/>
      <c r="AK8" s="16"/>
      <c r="AL8" s="17"/>
      <c r="AM8" s="15"/>
      <c r="AN8" s="16"/>
      <c r="AO8" s="16"/>
      <c r="AP8" s="16"/>
      <c r="AQ8" s="16"/>
      <c r="AR8" s="16"/>
      <c r="AS8" s="32"/>
      <c r="AT8" s="35" t="s">
        <v>18</v>
      </c>
      <c r="AU8" s="36">
        <f>COUNTIF(D7:AS7,"休")</f>
        <v>8</v>
      </c>
    </row>
    <row r="9" spans="1:48" x14ac:dyDescent="0.65">
      <c r="A9" s="5"/>
      <c r="B9" s="186" t="s">
        <v>33</v>
      </c>
      <c r="C9" s="187"/>
      <c r="D9" s="25"/>
      <c r="E9" s="19"/>
      <c r="F9" s="19"/>
      <c r="G9" s="19"/>
      <c r="H9" s="19"/>
      <c r="I9" s="19"/>
      <c r="J9" s="20"/>
      <c r="K9" s="18"/>
      <c r="L9" s="19"/>
      <c r="M9" s="19"/>
      <c r="N9" s="19"/>
      <c r="O9" s="19"/>
      <c r="P9" s="19"/>
      <c r="Q9" s="20"/>
      <c r="R9" s="18"/>
      <c r="S9" s="19"/>
      <c r="T9" s="19"/>
      <c r="U9" s="19"/>
      <c r="V9" s="19"/>
      <c r="W9" s="19"/>
      <c r="X9" s="20"/>
      <c r="Y9" s="18"/>
      <c r="Z9" s="19"/>
      <c r="AA9" s="19"/>
      <c r="AB9" s="19"/>
      <c r="AC9" s="19"/>
      <c r="AD9" s="19"/>
      <c r="AE9" s="20"/>
      <c r="AF9" s="18"/>
      <c r="AG9" s="19"/>
      <c r="AH9" s="19"/>
      <c r="AI9" s="19"/>
      <c r="AJ9" s="19"/>
      <c r="AK9" s="19"/>
      <c r="AL9" s="20"/>
      <c r="AM9" s="18"/>
      <c r="AN9" s="19"/>
      <c r="AO9" s="19"/>
      <c r="AP9" s="19"/>
      <c r="AQ9" s="19"/>
      <c r="AR9" s="19"/>
      <c r="AS9" s="33"/>
      <c r="AT9" s="35" t="s">
        <v>15</v>
      </c>
      <c r="AU9" s="37">
        <f>AU8/AV6</f>
        <v>0.2857142857142857</v>
      </c>
    </row>
    <row r="10" spans="1:48" ht="18.45" customHeight="1" x14ac:dyDescent="0.65">
      <c r="A10" s="5"/>
      <c r="B10" s="186" t="s">
        <v>34</v>
      </c>
      <c r="C10" s="187"/>
      <c r="D10" s="26"/>
      <c r="E10" s="22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2"/>
      <c r="Q10" s="23"/>
      <c r="R10" s="21"/>
      <c r="S10" s="22"/>
      <c r="T10" s="22"/>
      <c r="U10" s="22"/>
      <c r="V10" s="22"/>
      <c r="W10" s="22"/>
      <c r="X10" s="23"/>
      <c r="Y10" s="21"/>
      <c r="Z10" s="22"/>
      <c r="AA10" s="22"/>
      <c r="AB10" s="22"/>
      <c r="AC10" s="22"/>
      <c r="AD10" s="22"/>
      <c r="AE10" s="23"/>
      <c r="AF10" s="21"/>
      <c r="AG10" s="22"/>
      <c r="AH10" s="22"/>
      <c r="AI10" s="22"/>
      <c r="AJ10" s="22"/>
      <c r="AK10" s="22"/>
      <c r="AL10" s="23"/>
      <c r="AM10" s="21"/>
      <c r="AN10" s="22"/>
      <c r="AO10" s="22"/>
      <c r="AP10" s="22"/>
      <c r="AQ10" s="22"/>
      <c r="AR10" s="22"/>
      <c r="AS10" s="34"/>
      <c r="AT10" s="171" t="str">
        <f>IF(AU9&gt;=28.5%,"OK","ER")</f>
        <v>OK</v>
      </c>
      <c r="AU10" s="172"/>
    </row>
    <row r="11" spans="1:48" ht="18.899999999999999" thickBot="1" x14ac:dyDescent="0.7">
      <c r="A11" s="182"/>
      <c r="B11" s="175" t="s">
        <v>14</v>
      </c>
      <c r="C11" s="176"/>
      <c r="D11" s="77" t="s">
        <v>12</v>
      </c>
      <c r="E11" s="78">
        <f>COUNTIF(D7:J7,"〇")</f>
        <v>0</v>
      </c>
      <c r="F11" s="77" t="s">
        <v>13</v>
      </c>
      <c r="G11" s="79">
        <f>COUNTIF(D7:J7,"休")</f>
        <v>0</v>
      </c>
      <c r="H11" s="80" t="str">
        <f>IF(G11=0,"",IF(G11&lt;=1,"ER",IF(G11&gt;=2,"OK")))</f>
        <v/>
      </c>
      <c r="I11" s="183" t="s">
        <v>15</v>
      </c>
      <c r="J11" s="82" t="str">
        <f>IF(G11/7=0,"",G11/"7")</f>
        <v/>
      </c>
      <c r="K11" s="77" t="s">
        <v>12</v>
      </c>
      <c r="L11" s="78">
        <f>COUNTIF(K7:Q7,"〇")</f>
        <v>5</v>
      </c>
      <c r="M11" s="77" t="s">
        <v>13</v>
      </c>
      <c r="N11" s="79">
        <f>COUNTIF(K7:Q7,"休")</f>
        <v>2</v>
      </c>
      <c r="O11" s="80" t="str">
        <f>IF(N11=0,"",IF(N11&lt;=1,"ER",IF(N11&gt;=2,"OK")))</f>
        <v>OK</v>
      </c>
      <c r="P11" s="183" t="s">
        <v>15</v>
      </c>
      <c r="Q11" s="82">
        <f>IF(N11/7=0,"",N11/"7")</f>
        <v>0.2857142857142857</v>
      </c>
      <c r="R11" s="77" t="s">
        <v>12</v>
      </c>
      <c r="S11" s="78">
        <f>COUNTIF(R7:X7,"〇")</f>
        <v>5</v>
      </c>
      <c r="T11" s="77" t="s">
        <v>13</v>
      </c>
      <c r="U11" s="79">
        <f>COUNTIF(R7:X7,"休")</f>
        <v>2</v>
      </c>
      <c r="V11" s="80" t="str">
        <f>IF(U11=0,"",IF(U11&lt;=1,"ER",IF(U11&gt;=2,"OK")))</f>
        <v>OK</v>
      </c>
      <c r="W11" s="183" t="s">
        <v>15</v>
      </c>
      <c r="X11" s="82">
        <f>IF(U11/7=0,"",U11/"7")</f>
        <v>0.2857142857142857</v>
      </c>
      <c r="Y11" s="77" t="s">
        <v>12</v>
      </c>
      <c r="Z11" s="78">
        <f>COUNTIF(Y7:AE7,"〇")</f>
        <v>5</v>
      </c>
      <c r="AA11" s="77" t="s">
        <v>13</v>
      </c>
      <c r="AB11" s="79">
        <f>COUNTIF(Y7:AE7,"休")</f>
        <v>2</v>
      </c>
      <c r="AC11" s="80" t="str">
        <f>IF(AB11=0,"",IF(AB11&lt;=1,"ER",IF(AB11&gt;=2,"OK")))</f>
        <v>OK</v>
      </c>
      <c r="AD11" s="183" t="s">
        <v>15</v>
      </c>
      <c r="AE11" s="82">
        <f>IF(AB11/7=0,"",AB11/"7")</f>
        <v>0.2857142857142857</v>
      </c>
      <c r="AF11" s="77" t="s">
        <v>12</v>
      </c>
      <c r="AG11" s="78">
        <f>COUNTIF(AF7:AL7,"〇")</f>
        <v>5</v>
      </c>
      <c r="AH11" s="77" t="s">
        <v>13</v>
      </c>
      <c r="AI11" s="79">
        <f>COUNTIF(AF7:AL7,"休")</f>
        <v>2</v>
      </c>
      <c r="AJ11" s="80" t="str">
        <f>IF(AI11=0,"",IF(AI11&lt;=1,"ER",IF(AI11&gt;=2,"OK")))</f>
        <v>OK</v>
      </c>
      <c r="AK11" s="183" t="s">
        <v>15</v>
      </c>
      <c r="AL11" s="82">
        <f>IF(AI11/7=0,"",AI11/"7")</f>
        <v>0.2857142857142857</v>
      </c>
      <c r="AM11" s="77" t="s">
        <v>12</v>
      </c>
      <c r="AN11" s="78">
        <f>COUNTIF(AM7:AS7,"〇")</f>
        <v>0</v>
      </c>
      <c r="AO11" s="77" t="s">
        <v>13</v>
      </c>
      <c r="AP11" s="79">
        <f>COUNTIF(AM7:AS7,"休")</f>
        <v>0</v>
      </c>
      <c r="AQ11" s="80" t="str">
        <f>IF(AP11=0,"",IF(AP11&lt;=1,"ER",IF(AP11&gt;=2,"OK")))</f>
        <v/>
      </c>
      <c r="AR11" s="183" t="s">
        <v>15</v>
      </c>
      <c r="AS11" s="82" t="str">
        <f>IF(AP11/7=0,"",AP11/"7")</f>
        <v/>
      </c>
      <c r="AT11" s="173"/>
      <c r="AU11" s="174"/>
      <c r="AV11" s="1"/>
    </row>
    <row r="12" spans="1:48" x14ac:dyDescent="0.65">
      <c r="A12" s="4">
        <f>A5</f>
        <v>2026</v>
      </c>
      <c r="B12" s="164">
        <f>MOD((B5+1)-1,12)+1</f>
        <v>5</v>
      </c>
      <c r="C12" s="162" t="s">
        <v>0</v>
      </c>
      <c r="D12" s="147">
        <v>4</v>
      </c>
      <c r="E12" s="87">
        <v>5</v>
      </c>
      <c r="F12" s="87">
        <v>6</v>
      </c>
      <c r="G12" s="87">
        <v>7</v>
      </c>
      <c r="H12" s="87">
        <v>8</v>
      </c>
      <c r="I12" s="87">
        <v>9</v>
      </c>
      <c r="J12" s="87">
        <v>10</v>
      </c>
      <c r="K12" s="87">
        <v>11</v>
      </c>
      <c r="L12" s="87">
        <v>12</v>
      </c>
      <c r="M12" s="87">
        <v>13</v>
      </c>
      <c r="N12" s="87">
        <v>14</v>
      </c>
      <c r="O12" s="87">
        <v>15</v>
      </c>
      <c r="P12" s="87">
        <v>16</v>
      </c>
      <c r="Q12" s="87">
        <v>17</v>
      </c>
      <c r="R12" s="87">
        <v>18</v>
      </c>
      <c r="S12" s="87">
        <v>19</v>
      </c>
      <c r="T12" s="87">
        <v>20</v>
      </c>
      <c r="U12" s="87">
        <v>21</v>
      </c>
      <c r="V12" s="87">
        <v>22</v>
      </c>
      <c r="W12" s="87">
        <v>23</v>
      </c>
      <c r="X12" s="87">
        <v>24</v>
      </c>
      <c r="Y12" s="87">
        <v>25</v>
      </c>
      <c r="Z12" s="87">
        <v>26</v>
      </c>
      <c r="AA12" s="87">
        <v>27</v>
      </c>
      <c r="AB12" s="87">
        <v>28</v>
      </c>
      <c r="AC12" s="87">
        <v>29</v>
      </c>
      <c r="AD12" s="87">
        <v>30</v>
      </c>
      <c r="AE12" s="87">
        <v>31</v>
      </c>
      <c r="AF12" s="87"/>
      <c r="AG12" s="87"/>
      <c r="AH12" s="87"/>
      <c r="AI12" s="87"/>
      <c r="AJ12" s="87"/>
      <c r="AK12" s="87"/>
      <c r="AL12" s="87"/>
      <c r="AM12" s="3"/>
      <c r="AN12" s="27"/>
      <c r="AO12" s="3"/>
      <c r="AP12" s="3"/>
      <c r="AQ12" s="3"/>
      <c r="AR12" s="3"/>
      <c r="AS12" s="29"/>
      <c r="AT12" s="167" t="s">
        <v>16</v>
      </c>
      <c r="AU12" s="168"/>
      <c r="AV12" s="40" t="s">
        <v>19</v>
      </c>
    </row>
    <row r="13" spans="1:48" ht="18.899999999999999" thickBot="1" x14ac:dyDescent="0.7">
      <c r="A13" s="5" t="s">
        <v>1</v>
      </c>
      <c r="B13" s="165"/>
      <c r="C13" s="163"/>
      <c r="D13" s="148" t="s">
        <v>3</v>
      </c>
      <c r="E13" s="10" t="s">
        <v>5</v>
      </c>
      <c r="F13" s="10" t="s">
        <v>7</v>
      </c>
      <c r="G13" s="10" t="s">
        <v>8</v>
      </c>
      <c r="H13" s="10" t="s">
        <v>9</v>
      </c>
      <c r="I13" s="10" t="s">
        <v>10</v>
      </c>
      <c r="J13" s="10" t="s">
        <v>11</v>
      </c>
      <c r="K13" s="10" t="s">
        <v>2</v>
      </c>
      <c r="L13" s="10" t="s">
        <v>4</v>
      </c>
      <c r="M13" s="10" t="s">
        <v>6</v>
      </c>
      <c r="N13" s="10" t="s">
        <v>8</v>
      </c>
      <c r="O13" s="10" t="s">
        <v>9</v>
      </c>
      <c r="P13" s="10" t="s">
        <v>10</v>
      </c>
      <c r="Q13" s="10" t="s">
        <v>11</v>
      </c>
      <c r="R13" s="10" t="s">
        <v>2</v>
      </c>
      <c r="S13" s="10" t="s">
        <v>4</v>
      </c>
      <c r="T13" s="10" t="s">
        <v>6</v>
      </c>
      <c r="U13" s="10" t="s">
        <v>8</v>
      </c>
      <c r="V13" s="10" t="s">
        <v>9</v>
      </c>
      <c r="W13" s="10" t="s">
        <v>10</v>
      </c>
      <c r="X13" s="10" t="s">
        <v>11</v>
      </c>
      <c r="Y13" s="10" t="s">
        <v>2</v>
      </c>
      <c r="Z13" s="10" t="s">
        <v>4</v>
      </c>
      <c r="AA13" s="10" t="s">
        <v>6</v>
      </c>
      <c r="AB13" s="10" t="s">
        <v>8</v>
      </c>
      <c r="AC13" s="10" t="s">
        <v>9</v>
      </c>
      <c r="AD13" s="10" t="s">
        <v>10</v>
      </c>
      <c r="AE13" s="10" t="s">
        <v>11</v>
      </c>
      <c r="AF13" s="10" t="s">
        <v>2</v>
      </c>
      <c r="AG13" s="10" t="s">
        <v>4</v>
      </c>
      <c r="AH13" s="10" t="s">
        <v>6</v>
      </c>
      <c r="AI13" s="10" t="s">
        <v>8</v>
      </c>
      <c r="AJ13" s="10" t="s">
        <v>9</v>
      </c>
      <c r="AK13" s="10" t="s">
        <v>10</v>
      </c>
      <c r="AL13" s="10" t="s">
        <v>11</v>
      </c>
      <c r="AM13" s="10" t="s">
        <v>2</v>
      </c>
      <c r="AN13" s="10" t="s">
        <v>4</v>
      </c>
      <c r="AO13" s="10" t="s">
        <v>6</v>
      </c>
      <c r="AP13" s="10" t="s">
        <v>8</v>
      </c>
      <c r="AQ13" s="10" t="s">
        <v>9</v>
      </c>
      <c r="AR13" s="10" t="s">
        <v>10</v>
      </c>
      <c r="AS13" s="30" t="s">
        <v>11</v>
      </c>
      <c r="AT13" s="169"/>
      <c r="AU13" s="170"/>
      <c r="AV13" s="108">
        <f>AU14+AU15</f>
        <v>28</v>
      </c>
    </row>
    <row r="14" spans="1:48" ht="18.899999999999999" thickTop="1" x14ac:dyDescent="0.65">
      <c r="A14" s="5"/>
      <c r="B14" s="184" t="s">
        <v>31</v>
      </c>
      <c r="C14" s="185"/>
      <c r="D14" s="92" t="s">
        <v>21</v>
      </c>
      <c r="E14" s="90" t="s">
        <v>21</v>
      </c>
      <c r="F14" s="90" t="s">
        <v>21</v>
      </c>
      <c r="G14" s="90" t="s">
        <v>21</v>
      </c>
      <c r="H14" s="90" t="s">
        <v>21</v>
      </c>
      <c r="I14" s="90" t="s">
        <v>22</v>
      </c>
      <c r="J14" s="91" t="s">
        <v>22</v>
      </c>
      <c r="K14" s="89" t="s">
        <v>21</v>
      </c>
      <c r="L14" s="90" t="s">
        <v>21</v>
      </c>
      <c r="M14" s="90" t="s">
        <v>21</v>
      </c>
      <c r="N14" s="90" t="s">
        <v>21</v>
      </c>
      <c r="O14" s="90" t="s">
        <v>21</v>
      </c>
      <c r="P14" s="90" t="s">
        <v>22</v>
      </c>
      <c r="Q14" s="91" t="s">
        <v>22</v>
      </c>
      <c r="R14" s="89" t="s">
        <v>21</v>
      </c>
      <c r="S14" s="90" t="s">
        <v>21</v>
      </c>
      <c r="T14" s="90" t="s">
        <v>21</v>
      </c>
      <c r="U14" s="90" t="s">
        <v>21</v>
      </c>
      <c r="V14" s="90" t="s">
        <v>21</v>
      </c>
      <c r="W14" s="90" t="s">
        <v>22</v>
      </c>
      <c r="X14" s="91" t="s">
        <v>22</v>
      </c>
      <c r="Y14" s="89" t="s">
        <v>21</v>
      </c>
      <c r="Z14" s="90" t="s">
        <v>21</v>
      </c>
      <c r="AA14" s="90" t="s">
        <v>21</v>
      </c>
      <c r="AB14" s="90" t="s">
        <v>21</v>
      </c>
      <c r="AC14" s="90" t="s">
        <v>21</v>
      </c>
      <c r="AD14" s="90" t="s">
        <v>22</v>
      </c>
      <c r="AE14" s="91" t="s">
        <v>22</v>
      </c>
      <c r="AF14" s="89"/>
      <c r="AG14" s="90"/>
      <c r="AH14" s="90"/>
      <c r="AI14" s="90"/>
      <c r="AJ14" s="90"/>
      <c r="AK14" s="90"/>
      <c r="AL14" s="91"/>
      <c r="AM14" s="12"/>
      <c r="AN14" s="13"/>
      <c r="AO14" s="13"/>
      <c r="AP14" s="13"/>
      <c r="AQ14" s="13"/>
      <c r="AR14" s="13"/>
      <c r="AS14" s="14"/>
      <c r="AT14" s="35" t="s">
        <v>17</v>
      </c>
      <c r="AU14" s="36">
        <f>COUNTIF(D14:AS14,"〇")</f>
        <v>20</v>
      </c>
      <c r="AV14" s="1"/>
    </row>
    <row r="15" spans="1:48" x14ac:dyDescent="0.65">
      <c r="A15" s="5"/>
      <c r="B15" s="186" t="s">
        <v>32</v>
      </c>
      <c r="C15" s="187"/>
      <c r="D15" s="24"/>
      <c r="E15" s="16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6"/>
      <c r="Q15" s="17"/>
      <c r="R15" s="15"/>
      <c r="S15" s="16"/>
      <c r="T15" s="16"/>
      <c r="U15" s="16"/>
      <c r="V15" s="16"/>
      <c r="W15" s="16"/>
      <c r="X15" s="17"/>
      <c r="Y15" s="15"/>
      <c r="Z15" s="16"/>
      <c r="AA15" s="16"/>
      <c r="AB15" s="16"/>
      <c r="AC15" s="16"/>
      <c r="AD15" s="16"/>
      <c r="AE15" s="17"/>
      <c r="AF15" s="15"/>
      <c r="AG15" s="16"/>
      <c r="AH15" s="16"/>
      <c r="AI15" s="16"/>
      <c r="AJ15" s="16"/>
      <c r="AK15" s="16"/>
      <c r="AL15" s="17"/>
      <c r="AM15" s="15"/>
      <c r="AN15" s="16"/>
      <c r="AO15" s="16"/>
      <c r="AP15" s="16"/>
      <c r="AQ15" s="16"/>
      <c r="AR15" s="16"/>
      <c r="AS15" s="17"/>
      <c r="AT15" s="35" t="s">
        <v>18</v>
      </c>
      <c r="AU15" s="36">
        <f>COUNTIF(D14:AS14,"休")</f>
        <v>8</v>
      </c>
    </row>
    <row r="16" spans="1:48" x14ac:dyDescent="0.65">
      <c r="A16" s="5"/>
      <c r="B16" s="186" t="s">
        <v>33</v>
      </c>
      <c r="C16" s="187"/>
      <c r="D16" s="25"/>
      <c r="E16" s="19"/>
      <c r="F16" s="19"/>
      <c r="G16" s="19"/>
      <c r="H16" s="19"/>
      <c r="I16" s="19"/>
      <c r="J16" s="20"/>
      <c r="K16" s="18"/>
      <c r="L16" s="19"/>
      <c r="M16" s="19"/>
      <c r="N16" s="19"/>
      <c r="O16" s="19"/>
      <c r="P16" s="19"/>
      <c r="Q16" s="20"/>
      <c r="R16" s="18"/>
      <c r="S16" s="19"/>
      <c r="T16" s="19"/>
      <c r="U16" s="19"/>
      <c r="V16" s="19"/>
      <c r="W16" s="19"/>
      <c r="X16" s="20"/>
      <c r="Y16" s="18"/>
      <c r="Z16" s="19"/>
      <c r="AA16" s="19"/>
      <c r="AB16" s="19"/>
      <c r="AC16" s="19"/>
      <c r="AD16" s="19"/>
      <c r="AE16" s="20"/>
      <c r="AF16" s="18"/>
      <c r="AG16" s="19"/>
      <c r="AH16" s="19"/>
      <c r="AI16" s="19"/>
      <c r="AJ16" s="19"/>
      <c r="AK16" s="19"/>
      <c r="AL16" s="20"/>
      <c r="AM16" s="18"/>
      <c r="AN16" s="19"/>
      <c r="AO16" s="19"/>
      <c r="AP16" s="19"/>
      <c r="AQ16" s="19"/>
      <c r="AR16" s="19"/>
      <c r="AS16" s="20"/>
      <c r="AT16" s="35" t="s">
        <v>15</v>
      </c>
      <c r="AU16" s="37">
        <f>AU15/AV13</f>
        <v>0.2857142857142857</v>
      </c>
    </row>
    <row r="17" spans="1:48" ht="18.45" customHeight="1" x14ac:dyDescent="0.65">
      <c r="A17" s="5"/>
      <c r="B17" s="186" t="s">
        <v>34</v>
      </c>
      <c r="C17" s="187"/>
      <c r="D17" s="26"/>
      <c r="E17" s="22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2"/>
      <c r="Q17" s="23"/>
      <c r="R17" s="21"/>
      <c r="S17" s="22"/>
      <c r="T17" s="22"/>
      <c r="U17" s="22"/>
      <c r="V17" s="22"/>
      <c r="W17" s="22"/>
      <c r="X17" s="23"/>
      <c r="Y17" s="21"/>
      <c r="Z17" s="22"/>
      <c r="AA17" s="22"/>
      <c r="AB17" s="22"/>
      <c r="AC17" s="22"/>
      <c r="AD17" s="22"/>
      <c r="AE17" s="23"/>
      <c r="AF17" s="21"/>
      <c r="AG17" s="22"/>
      <c r="AH17" s="22"/>
      <c r="AI17" s="22"/>
      <c r="AJ17" s="22"/>
      <c r="AK17" s="22"/>
      <c r="AL17" s="23"/>
      <c r="AM17" s="21"/>
      <c r="AN17" s="22"/>
      <c r="AO17" s="22"/>
      <c r="AP17" s="22"/>
      <c r="AQ17" s="22"/>
      <c r="AR17" s="22"/>
      <c r="AS17" s="23"/>
      <c r="AT17" s="171" t="str">
        <f>IF(AU16&gt;=28.5%,"OK","ER")</f>
        <v>OK</v>
      </c>
      <c r="AU17" s="172"/>
    </row>
    <row r="18" spans="1:48" ht="18.899999999999999" thickBot="1" x14ac:dyDescent="0.7">
      <c r="A18" s="182"/>
      <c r="B18" s="175" t="s">
        <v>14</v>
      </c>
      <c r="C18" s="176"/>
      <c r="D18" s="77" t="s">
        <v>12</v>
      </c>
      <c r="E18" s="78">
        <f>COUNTIF(D14:J14,"〇")</f>
        <v>5</v>
      </c>
      <c r="F18" s="77" t="s">
        <v>13</v>
      </c>
      <c r="G18" s="79">
        <f>COUNTIF(D14:J14,"休")</f>
        <v>2</v>
      </c>
      <c r="H18" s="80" t="str">
        <f>IF(G18=0,"",IF(G18&lt;=1,"ER",IF(G18&gt;=2,"OK")))</f>
        <v>OK</v>
      </c>
      <c r="I18" s="183" t="s">
        <v>15</v>
      </c>
      <c r="J18" s="82">
        <f>IF(G18/7=0,"",G18/"7")</f>
        <v>0.2857142857142857</v>
      </c>
      <c r="K18" s="77" t="s">
        <v>12</v>
      </c>
      <c r="L18" s="78">
        <f>COUNTIF(K14:Q14,"〇")</f>
        <v>5</v>
      </c>
      <c r="M18" s="77" t="s">
        <v>13</v>
      </c>
      <c r="N18" s="79">
        <f>COUNTIF(K14:Q14,"休")</f>
        <v>2</v>
      </c>
      <c r="O18" s="80" t="str">
        <f>IF(N18=0,"",IF(N18&lt;=1,"ER",IF(N18&gt;=2,"OK")))</f>
        <v>OK</v>
      </c>
      <c r="P18" s="183" t="s">
        <v>15</v>
      </c>
      <c r="Q18" s="82">
        <f>IF(N18/7=0,"",N18/"7")</f>
        <v>0.2857142857142857</v>
      </c>
      <c r="R18" s="77" t="s">
        <v>12</v>
      </c>
      <c r="S18" s="78">
        <f>COUNTIF(R14:X14,"〇")</f>
        <v>5</v>
      </c>
      <c r="T18" s="77" t="s">
        <v>13</v>
      </c>
      <c r="U18" s="79">
        <f>COUNTIF(R14:X14,"休")</f>
        <v>2</v>
      </c>
      <c r="V18" s="80" t="str">
        <f>IF(U18=0,"",IF(U18&lt;=1,"ER",IF(U18&gt;=2,"OK")))</f>
        <v>OK</v>
      </c>
      <c r="W18" s="183" t="s">
        <v>15</v>
      </c>
      <c r="X18" s="82">
        <f>IF(U18/7=0,"",U18/"7")</f>
        <v>0.2857142857142857</v>
      </c>
      <c r="Y18" s="77" t="s">
        <v>12</v>
      </c>
      <c r="Z18" s="78">
        <f>COUNTIF(Y14:AE14,"〇")</f>
        <v>5</v>
      </c>
      <c r="AA18" s="77" t="s">
        <v>13</v>
      </c>
      <c r="AB18" s="79">
        <f>COUNTIF(Y14:AE14,"休")</f>
        <v>2</v>
      </c>
      <c r="AC18" s="80" t="str">
        <f>IF(AB18=0,"",IF(AB18&lt;=1,"ER",IF(AB18&gt;=2,"OK")))</f>
        <v>OK</v>
      </c>
      <c r="AD18" s="183" t="s">
        <v>15</v>
      </c>
      <c r="AE18" s="82">
        <f>IF(AB18/7=0,"",AB18/"7")</f>
        <v>0.2857142857142857</v>
      </c>
      <c r="AF18" s="77" t="s">
        <v>12</v>
      </c>
      <c r="AG18" s="78">
        <f>COUNTIF(AF14:AL14,"〇")</f>
        <v>0</v>
      </c>
      <c r="AH18" s="77" t="s">
        <v>13</v>
      </c>
      <c r="AI18" s="79">
        <f>COUNTIF(AF14:AL14,"休")</f>
        <v>0</v>
      </c>
      <c r="AJ18" s="80" t="str">
        <f>IF(AI18=0,"",IF(AI18&lt;=1,"ER",IF(AI18&gt;=2,"OK")))</f>
        <v/>
      </c>
      <c r="AK18" s="183" t="s">
        <v>15</v>
      </c>
      <c r="AL18" s="82" t="str">
        <f>IF(AI18/7=0,"",AI18/"7")</f>
        <v/>
      </c>
      <c r="AM18" s="77" t="s">
        <v>12</v>
      </c>
      <c r="AN18" s="78">
        <f>COUNTIF(AM14:AS14,"〇")</f>
        <v>0</v>
      </c>
      <c r="AO18" s="77" t="s">
        <v>13</v>
      </c>
      <c r="AP18" s="79">
        <f>COUNTIF(AM14:AS14,"休")</f>
        <v>0</v>
      </c>
      <c r="AQ18" s="80" t="str">
        <f>IF(AP18=0,"",IF(AP18&lt;=1,"ER",IF(AP18&gt;=2,"OK")))</f>
        <v/>
      </c>
      <c r="AR18" s="183" t="s">
        <v>15</v>
      </c>
      <c r="AS18" s="82" t="str">
        <f>IF(AP18/7=0,"",AP18/"7")</f>
        <v/>
      </c>
      <c r="AT18" s="173"/>
      <c r="AU18" s="174"/>
      <c r="AV18" s="1"/>
    </row>
    <row r="19" spans="1:48" x14ac:dyDescent="0.65">
      <c r="A19" s="4">
        <f>A12</f>
        <v>2026</v>
      </c>
      <c r="B19" s="164">
        <f>MOD((B12+1)-1,12)+1</f>
        <v>6</v>
      </c>
      <c r="C19" s="162" t="s">
        <v>0</v>
      </c>
      <c r="D19" s="87">
        <v>1</v>
      </c>
      <c r="E19" s="87">
        <v>2</v>
      </c>
      <c r="F19" s="87">
        <v>3</v>
      </c>
      <c r="G19" s="87">
        <v>4</v>
      </c>
      <c r="H19" s="87">
        <v>5</v>
      </c>
      <c r="I19" s="87">
        <v>6</v>
      </c>
      <c r="J19" s="87">
        <v>7</v>
      </c>
      <c r="K19" s="87">
        <v>8</v>
      </c>
      <c r="L19" s="87">
        <v>9</v>
      </c>
      <c r="M19" s="87">
        <v>10</v>
      </c>
      <c r="N19" s="87">
        <v>11</v>
      </c>
      <c r="O19" s="87">
        <v>12</v>
      </c>
      <c r="P19" s="87">
        <v>13</v>
      </c>
      <c r="Q19" s="87">
        <v>14</v>
      </c>
      <c r="R19" s="87">
        <v>15</v>
      </c>
      <c r="S19" s="87">
        <v>16</v>
      </c>
      <c r="T19" s="87">
        <v>17</v>
      </c>
      <c r="U19" s="87">
        <v>18</v>
      </c>
      <c r="V19" s="87">
        <v>19</v>
      </c>
      <c r="W19" s="87">
        <v>20</v>
      </c>
      <c r="X19" s="87">
        <v>21</v>
      </c>
      <c r="Y19" s="87">
        <v>22</v>
      </c>
      <c r="Z19" s="87">
        <v>23</v>
      </c>
      <c r="AA19" s="87">
        <v>24</v>
      </c>
      <c r="AB19" s="87">
        <v>25</v>
      </c>
      <c r="AC19" s="87">
        <v>26</v>
      </c>
      <c r="AD19" s="87">
        <v>27</v>
      </c>
      <c r="AE19" s="87">
        <v>28</v>
      </c>
      <c r="AF19" s="87">
        <v>29</v>
      </c>
      <c r="AG19" s="87">
        <v>30</v>
      </c>
      <c r="AH19" s="87">
        <v>1</v>
      </c>
      <c r="AI19" s="87">
        <v>2</v>
      </c>
      <c r="AJ19" s="87">
        <v>3</v>
      </c>
      <c r="AK19" s="87">
        <v>4</v>
      </c>
      <c r="AL19" s="87">
        <v>5</v>
      </c>
      <c r="AM19" s="3"/>
      <c r="AN19" s="27"/>
      <c r="AO19" s="3"/>
      <c r="AP19" s="3"/>
      <c r="AQ19" s="3"/>
      <c r="AR19" s="3"/>
      <c r="AS19" s="29"/>
      <c r="AT19" s="167" t="s">
        <v>16</v>
      </c>
      <c r="AU19" s="168"/>
      <c r="AV19" s="40" t="s">
        <v>19</v>
      </c>
    </row>
    <row r="20" spans="1:48" ht="18.899999999999999" thickBot="1" x14ac:dyDescent="0.7">
      <c r="A20" s="5" t="s">
        <v>1</v>
      </c>
      <c r="B20" s="165"/>
      <c r="C20" s="163"/>
      <c r="D20" s="28" t="s">
        <v>3</v>
      </c>
      <c r="E20" s="10" t="s">
        <v>5</v>
      </c>
      <c r="F20" s="10" t="s">
        <v>7</v>
      </c>
      <c r="G20" s="10" t="s">
        <v>8</v>
      </c>
      <c r="H20" s="10" t="s">
        <v>9</v>
      </c>
      <c r="I20" s="10" t="s">
        <v>10</v>
      </c>
      <c r="J20" s="10" t="s">
        <v>11</v>
      </c>
      <c r="K20" s="10" t="s">
        <v>2</v>
      </c>
      <c r="L20" s="10" t="s">
        <v>4</v>
      </c>
      <c r="M20" s="10" t="s">
        <v>6</v>
      </c>
      <c r="N20" s="10" t="s">
        <v>8</v>
      </c>
      <c r="O20" s="10" t="s">
        <v>9</v>
      </c>
      <c r="P20" s="10" t="s">
        <v>10</v>
      </c>
      <c r="Q20" s="10" t="s">
        <v>11</v>
      </c>
      <c r="R20" s="10" t="s">
        <v>2</v>
      </c>
      <c r="S20" s="10" t="s">
        <v>4</v>
      </c>
      <c r="T20" s="10" t="s">
        <v>6</v>
      </c>
      <c r="U20" s="10" t="s">
        <v>8</v>
      </c>
      <c r="V20" s="10" t="s">
        <v>9</v>
      </c>
      <c r="W20" s="10" t="s">
        <v>10</v>
      </c>
      <c r="X20" s="10" t="s">
        <v>11</v>
      </c>
      <c r="Y20" s="10" t="s">
        <v>2</v>
      </c>
      <c r="Z20" s="10" t="s">
        <v>4</v>
      </c>
      <c r="AA20" s="10" t="s">
        <v>6</v>
      </c>
      <c r="AB20" s="10" t="s">
        <v>8</v>
      </c>
      <c r="AC20" s="10" t="s">
        <v>9</v>
      </c>
      <c r="AD20" s="10" t="s">
        <v>10</v>
      </c>
      <c r="AE20" s="10" t="s">
        <v>11</v>
      </c>
      <c r="AF20" s="10" t="s">
        <v>2</v>
      </c>
      <c r="AG20" s="10" t="s">
        <v>4</v>
      </c>
      <c r="AH20" s="10" t="s">
        <v>6</v>
      </c>
      <c r="AI20" s="10" t="s">
        <v>8</v>
      </c>
      <c r="AJ20" s="10" t="s">
        <v>9</v>
      </c>
      <c r="AK20" s="10" t="s">
        <v>10</v>
      </c>
      <c r="AL20" s="10" t="s">
        <v>11</v>
      </c>
      <c r="AM20" s="10" t="s">
        <v>2</v>
      </c>
      <c r="AN20" s="10" t="s">
        <v>4</v>
      </c>
      <c r="AO20" s="10" t="s">
        <v>6</v>
      </c>
      <c r="AP20" s="10" t="s">
        <v>8</v>
      </c>
      <c r="AQ20" s="10" t="s">
        <v>9</v>
      </c>
      <c r="AR20" s="10" t="s">
        <v>10</v>
      </c>
      <c r="AS20" s="30" t="s">
        <v>11</v>
      </c>
      <c r="AT20" s="169"/>
      <c r="AU20" s="170"/>
      <c r="AV20" s="108">
        <f>AU21+AU22</f>
        <v>35</v>
      </c>
    </row>
    <row r="21" spans="1:48" ht="18.899999999999999" thickTop="1" x14ac:dyDescent="0.65">
      <c r="A21" s="5"/>
      <c r="B21" s="184" t="s">
        <v>31</v>
      </c>
      <c r="C21" s="185"/>
      <c r="D21" s="89" t="s">
        <v>21</v>
      </c>
      <c r="E21" s="90" t="s">
        <v>21</v>
      </c>
      <c r="F21" s="90" t="s">
        <v>21</v>
      </c>
      <c r="G21" s="90" t="s">
        <v>21</v>
      </c>
      <c r="H21" s="90" t="s">
        <v>21</v>
      </c>
      <c r="I21" s="90" t="s">
        <v>22</v>
      </c>
      <c r="J21" s="91" t="s">
        <v>22</v>
      </c>
      <c r="K21" s="89" t="s">
        <v>21</v>
      </c>
      <c r="L21" s="90" t="s">
        <v>21</v>
      </c>
      <c r="M21" s="90" t="s">
        <v>21</v>
      </c>
      <c r="N21" s="90" t="s">
        <v>21</v>
      </c>
      <c r="O21" s="90" t="s">
        <v>21</v>
      </c>
      <c r="P21" s="90" t="s">
        <v>22</v>
      </c>
      <c r="Q21" s="91" t="s">
        <v>22</v>
      </c>
      <c r="R21" s="89" t="s">
        <v>21</v>
      </c>
      <c r="S21" s="90" t="s">
        <v>21</v>
      </c>
      <c r="T21" s="90" t="s">
        <v>21</v>
      </c>
      <c r="U21" s="90" t="s">
        <v>21</v>
      </c>
      <c r="V21" s="90" t="s">
        <v>21</v>
      </c>
      <c r="W21" s="90" t="s">
        <v>22</v>
      </c>
      <c r="X21" s="91" t="s">
        <v>22</v>
      </c>
      <c r="Y21" s="89" t="s">
        <v>21</v>
      </c>
      <c r="Z21" s="90" t="s">
        <v>21</v>
      </c>
      <c r="AA21" s="90" t="s">
        <v>21</v>
      </c>
      <c r="AB21" s="90" t="s">
        <v>21</v>
      </c>
      <c r="AC21" s="90" t="s">
        <v>21</v>
      </c>
      <c r="AD21" s="90" t="s">
        <v>22</v>
      </c>
      <c r="AE21" s="91" t="s">
        <v>22</v>
      </c>
      <c r="AF21" s="89" t="s">
        <v>21</v>
      </c>
      <c r="AG21" s="90" t="s">
        <v>21</v>
      </c>
      <c r="AH21" s="90" t="s">
        <v>21</v>
      </c>
      <c r="AI21" s="90" t="s">
        <v>21</v>
      </c>
      <c r="AJ21" s="90" t="s">
        <v>21</v>
      </c>
      <c r="AK21" s="90" t="s">
        <v>22</v>
      </c>
      <c r="AL21" s="91" t="s">
        <v>22</v>
      </c>
      <c r="AM21" s="12"/>
      <c r="AN21" s="13"/>
      <c r="AO21" s="13"/>
      <c r="AP21" s="13"/>
      <c r="AQ21" s="13"/>
      <c r="AR21" s="13"/>
      <c r="AS21" s="14"/>
      <c r="AT21" s="35" t="s">
        <v>17</v>
      </c>
      <c r="AU21" s="36">
        <f>COUNTIF(D21:AS21,"〇")</f>
        <v>25</v>
      </c>
      <c r="AV21" s="1"/>
    </row>
    <row r="22" spans="1:48" x14ac:dyDescent="0.65">
      <c r="A22" s="5"/>
      <c r="B22" s="186" t="s">
        <v>32</v>
      </c>
      <c r="C22" s="187"/>
      <c r="D22" s="24"/>
      <c r="E22" s="16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6"/>
      <c r="Q22" s="17"/>
      <c r="R22" s="15"/>
      <c r="S22" s="16"/>
      <c r="T22" s="16"/>
      <c r="U22" s="16"/>
      <c r="V22" s="16"/>
      <c r="W22" s="16"/>
      <c r="X22" s="17"/>
      <c r="Y22" s="15"/>
      <c r="Z22" s="16"/>
      <c r="AA22" s="16"/>
      <c r="AB22" s="16"/>
      <c r="AC22" s="16"/>
      <c r="AD22" s="16"/>
      <c r="AE22" s="17"/>
      <c r="AF22" s="15"/>
      <c r="AG22" s="16"/>
      <c r="AH22" s="16"/>
      <c r="AI22" s="16"/>
      <c r="AJ22" s="16"/>
      <c r="AK22" s="16"/>
      <c r="AL22" s="17"/>
      <c r="AM22" s="15"/>
      <c r="AN22" s="16"/>
      <c r="AO22" s="16"/>
      <c r="AP22" s="16"/>
      <c r="AQ22" s="16"/>
      <c r="AR22" s="16"/>
      <c r="AS22" s="17"/>
      <c r="AT22" s="35" t="s">
        <v>18</v>
      </c>
      <c r="AU22" s="36">
        <f>COUNTIF(D21:AS21,"休")</f>
        <v>10</v>
      </c>
    </row>
    <row r="23" spans="1:48" x14ac:dyDescent="0.65">
      <c r="A23" s="5"/>
      <c r="B23" s="186" t="s">
        <v>33</v>
      </c>
      <c r="C23" s="187"/>
      <c r="D23" s="25"/>
      <c r="E23" s="19"/>
      <c r="F23" s="19"/>
      <c r="G23" s="19"/>
      <c r="H23" s="19"/>
      <c r="I23" s="19"/>
      <c r="J23" s="20"/>
      <c r="K23" s="18"/>
      <c r="L23" s="19"/>
      <c r="M23" s="19"/>
      <c r="N23" s="19"/>
      <c r="O23" s="19"/>
      <c r="P23" s="19"/>
      <c r="Q23" s="20"/>
      <c r="R23" s="18"/>
      <c r="S23" s="19"/>
      <c r="T23" s="19"/>
      <c r="U23" s="19"/>
      <c r="V23" s="19"/>
      <c r="W23" s="19"/>
      <c r="X23" s="20"/>
      <c r="Y23" s="18"/>
      <c r="Z23" s="19"/>
      <c r="AA23" s="19"/>
      <c r="AB23" s="19"/>
      <c r="AC23" s="19"/>
      <c r="AD23" s="19"/>
      <c r="AE23" s="20"/>
      <c r="AF23" s="18"/>
      <c r="AG23" s="19"/>
      <c r="AH23" s="19"/>
      <c r="AI23" s="19"/>
      <c r="AJ23" s="19"/>
      <c r="AK23" s="19"/>
      <c r="AL23" s="20"/>
      <c r="AM23" s="18"/>
      <c r="AN23" s="19"/>
      <c r="AO23" s="19"/>
      <c r="AP23" s="19"/>
      <c r="AQ23" s="19"/>
      <c r="AR23" s="19"/>
      <c r="AS23" s="20"/>
      <c r="AT23" s="35" t="s">
        <v>15</v>
      </c>
      <c r="AU23" s="37">
        <f>AU22/AV20</f>
        <v>0.2857142857142857</v>
      </c>
    </row>
    <row r="24" spans="1:48" ht="18.45" customHeight="1" x14ac:dyDescent="0.65">
      <c r="A24" s="5"/>
      <c r="B24" s="186" t="s">
        <v>34</v>
      </c>
      <c r="C24" s="187"/>
      <c r="D24" s="26"/>
      <c r="E24" s="22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2"/>
      <c r="Q24" s="23"/>
      <c r="R24" s="21"/>
      <c r="S24" s="22"/>
      <c r="T24" s="22"/>
      <c r="U24" s="22"/>
      <c r="V24" s="22"/>
      <c r="W24" s="22"/>
      <c r="X24" s="23"/>
      <c r="Y24" s="21"/>
      <c r="Z24" s="22"/>
      <c r="AA24" s="22"/>
      <c r="AB24" s="22"/>
      <c r="AC24" s="22"/>
      <c r="AD24" s="22"/>
      <c r="AE24" s="23"/>
      <c r="AF24" s="21"/>
      <c r="AG24" s="22"/>
      <c r="AH24" s="22"/>
      <c r="AI24" s="22"/>
      <c r="AJ24" s="22"/>
      <c r="AK24" s="22"/>
      <c r="AL24" s="23"/>
      <c r="AM24" s="21"/>
      <c r="AN24" s="22"/>
      <c r="AO24" s="22"/>
      <c r="AP24" s="22"/>
      <c r="AQ24" s="22"/>
      <c r="AR24" s="22"/>
      <c r="AS24" s="23"/>
      <c r="AT24" s="171" t="str">
        <f>IF(AU23&gt;=28.5%,"OK","ER")</f>
        <v>OK</v>
      </c>
      <c r="AU24" s="172"/>
    </row>
    <row r="25" spans="1:48" ht="18.899999999999999" thickBot="1" x14ac:dyDescent="0.7">
      <c r="A25" s="182"/>
      <c r="B25" s="175" t="s">
        <v>14</v>
      </c>
      <c r="C25" s="176"/>
      <c r="D25" s="77" t="s">
        <v>12</v>
      </c>
      <c r="E25" s="78">
        <f>COUNTIF(D21:J21,"〇")</f>
        <v>5</v>
      </c>
      <c r="F25" s="77" t="s">
        <v>13</v>
      </c>
      <c r="G25" s="79">
        <f>COUNTIF(D21:J21,"休")</f>
        <v>2</v>
      </c>
      <c r="H25" s="80" t="str">
        <f>IF(G25=0,"",IF(G25&lt;=1,"ER",IF(G25&gt;=2,"OK")))</f>
        <v>OK</v>
      </c>
      <c r="I25" s="183" t="s">
        <v>15</v>
      </c>
      <c r="J25" s="82">
        <f>IF(G25/7=0,"",G25/"7")</f>
        <v>0.2857142857142857</v>
      </c>
      <c r="K25" s="77" t="s">
        <v>12</v>
      </c>
      <c r="L25" s="78">
        <f>COUNTIF(K21:Q21,"〇")</f>
        <v>5</v>
      </c>
      <c r="M25" s="77" t="s">
        <v>13</v>
      </c>
      <c r="N25" s="79">
        <f>COUNTIF(K21:Q21,"休")</f>
        <v>2</v>
      </c>
      <c r="O25" s="80" t="str">
        <f>IF(N25=0,"",IF(N25&lt;=1,"ER",IF(N25&gt;=2,"OK")))</f>
        <v>OK</v>
      </c>
      <c r="P25" s="183" t="s">
        <v>15</v>
      </c>
      <c r="Q25" s="82">
        <f>IF(N25/7=0,"",N25/"7")</f>
        <v>0.2857142857142857</v>
      </c>
      <c r="R25" s="77" t="s">
        <v>12</v>
      </c>
      <c r="S25" s="78">
        <f>COUNTIF(R21:X21,"〇")</f>
        <v>5</v>
      </c>
      <c r="T25" s="77" t="s">
        <v>13</v>
      </c>
      <c r="U25" s="79">
        <f>COUNTIF(R21:X21,"休")</f>
        <v>2</v>
      </c>
      <c r="V25" s="80" t="str">
        <f>IF(U25=0,"",IF(U25&lt;=1,"ER",IF(U25&gt;=2,"OK")))</f>
        <v>OK</v>
      </c>
      <c r="W25" s="183" t="s">
        <v>15</v>
      </c>
      <c r="X25" s="82">
        <f>IF(U25/7=0,"",U25/"7")</f>
        <v>0.2857142857142857</v>
      </c>
      <c r="Y25" s="77" t="s">
        <v>12</v>
      </c>
      <c r="Z25" s="78">
        <f>COUNTIF(Y21:AE21,"〇")</f>
        <v>5</v>
      </c>
      <c r="AA25" s="77" t="s">
        <v>13</v>
      </c>
      <c r="AB25" s="79">
        <f>COUNTIF(Y21:AE21,"休")</f>
        <v>2</v>
      </c>
      <c r="AC25" s="80" t="str">
        <f>IF(AB25=0,"",IF(AB25&lt;=1,"ER",IF(AB25&gt;=2,"OK")))</f>
        <v>OK</v>
      </c>
      <c r="AD25" s="183" t="s">
        <v>15</v>
      </c>
      <c r="AE25" s="82">
        <f>IF(AB25/7=0,"",AB25/"7")</f>
        <v>0.2857142857142857</v>
      </c>
      <c r="AF25" s="77" t="s">
        <v>12</v>
      </c>
      <c r="AG25" s="78">
        <f>COUNTIF(AF21:AL21,"〇")</f>
        <v>5</v>
      </c>
      <c r="AH25" s="77" t="s">
        <v>13</v>
      </c>
      <c r="AI25" s="79">
        <f>COUNTIF(AF21:AL21,"休")</f>
        <v>2</v>
      </c>
      <c r="AJ25" s="80" t="str">
        <f>IF(AI25=0,"",IF(AI25&lt;=1,"ER",IF(AI25&gt;=2,"OK")))</f>
        <v>OK</v>
      </c>
      <c r="AK25" s="183" t="s">
        <v>15</v>
      </c>
      <c r="AL25" s="82">
        <f>IF(AI25/7=0,"",AI25/"7")</f>
        <v>0.2857142857142857</v>
      </c>
      <c r="AM25" s="77" t="s">
        <v>12</v>
      </c>
      <c r="AN25" s="78">
        <f>COUNTIF(AM21:AS21,"〇")</f>
        <v>0</v>
      </c>
      <c r="AO25" s="77" t="s">
        <v>13</v>
      </c>
      <c r="AP25" s="79">
        <f>COUNTIF(AM21:AS21,"休")</f>
        <v>0</v>
      </c>
      <c r="AQ25" s="80" t="str">
        <f>IF(AP25=0,"",IF(AP25&lt;=1,"ER",IF(AP25&gt;=2,"OK")))</f>
        <v/>
      </c>
      <c r="AR25" s="183" t="s">
        <v>15</v>
      </c>
      <c r="AS25" s="82" t="str">
        <f>IF(AP25/7=0,"",AP25/"7")</f>
        <v/>
      </c>
      <c r="AT25" s="173"/>
      <c r="AU25" s="174"/>
      <c r="AV25" s="1"/>
    </row>
    <row r="26" spans="1:48" x14ac:dyDescent="0.65">
      <c r="A26" s="4">
        <f>A19</f>
        <v>2026</v>
      </c>
      <c r="B26" s="164">
        <f>MOD((B19+1)-1,12)+1</f>
        <v>7</v>
      </c>
      <c r="C26" s="162" t="s">
        <v>0</v>
      </c>
      <c r="D26" s="87">
        <v>6</v>
      </c>
      <c r="E26" s="87">
        <v>7</v>
      </c>
      <c r="F26" s="87">
        <v>8</v>
      </c>
      <c r="G26" s="87">
        <v>9</v>
      </c>
      <c r="H26" s="87">
        <v>10</v>
      </c>
      <c r="I26" s="87">
        <v>11</v>
      </c>
      <c r="J26" s="87">
        <v>12</v>
      </c>
      <c r="K26" s="87">
        <v>13</v>
      </c>
      <c r="L26" s="87">
        <v>14</v>
      </c>
      <c r="M26" s="87">
        <v>15</v>
      </c>
      <c r="N26" s="87">
        <v>16</v>
      </c>
      <c r="O26" s="87">
        <v>17</v>
      </c>
      <c r="P26" s="87">
        <v>18</v>
      </c>
      <c r="Q26" s="87">
        <v>19</v>
      </c>
      <c r="R26" s="87">
        <v>20</v>
      </c>
      <c r="S26" s="87">
        <v>21</v>
      </c>
      <c r="T26" s="87">
        <v>22</v>
      </c>
      <c r="U26" s="87">
        <v>23</v>
      </c>
      <c r="V26" s="87">
        <v>24</v>
      </c>
      <c r="W26" s="87">
        <v>25</v>
      </c>
      <c r="X26" s="87">
        <v>26</v>
      </c>
      <c r="Y26" s="87">
        <v>27</v>
      </c>
      <c r="Z26" s="87">
        <v>28</v>
      </c>
      <c r="AA26" s="87">
        <v>29</v>
      </c>
      <c r="AB26" s="87">
        <v>30</v>
      </c>
      <c r="AC26" s="87">
        <v>31</v>
      </c>
      <c r="AD26" s="88">
        <v>1</v>
      </c>
      <c r="AE26" s="88">
        <v>2</v>
      </c>
      <c r="AF26" s="42"/>
      <c r="AG26" s="42"/>
      <c r="AH26" s="42"/>
      <c r="AI26" s="42"/>
      <c r="AJ26" s="42"/>
      <c r="AK26" s="42"/>
      <c r="AL26" s="42"/>
      <c r="AM26" s="3"/>
      <c r="AN26" s="27"/>
      <c r="AO26" s="3"/>
      <c r="AP26" s="3"/>
      <c r="AQ26" s="3"/>
      <c r="AR26" s="3"/>
      <c r="AS26" s="29"/>
      <c r="AT26" s="167" t="s">
        <v>16</v>
      </c>
      <c r="AU26" s="168"/>
      <c r="AV26" s="40" t="s">
        <v>19</v>
      </c>
    </row>
    <row r="27" spans="1:48" ht="18.899999999999999" thickBot="1" x14ac:dyDescent="0.7">
      <c r="A27" s="5" t="s">
        <v>1</v>
      </c>
      <c r="B27" s="165"/>
      <c r="C27" s="163"/>
      <c r="D27" s="28" t="s">
        <v>3</v>
      </c>
      <c r="E27" s="10" t="s">
        <v>5</v>
      </c>
      <c r="F27" s="10" t="s">
        <v>7</v>
      </c>
      <c r="G27" s="10" t="s">
        <v>8</v>
      </c>
      <c r="H27" s="10" t="s">
        <v>9</v>
      </c>
      <c r="I27" s="10" t="s">
        <v>10</v>
      </c>
      <c r="J27" s="10" t="s">
        <v>11</v>
      </c>
      <c r="K27" s="10" t="s">
        <v>2</v>
      </c>
      <c r="L27" s="10" t="s">
        <v>4</v>
      </c>
      <c r="M27" s="10" t="s">
        <v>6</v>
      </c>
      <c r="N27" s="10" t="s">
        <v>8</v>
      </c>
      <c r="O27" s="10" t="s">
        <v>9</v>
      </c>
      <c r="P27" s="10" t="s">
        <v>10</v>
      </c>
      <c r="Q27" s="10" t="s">
        <v>11</v>
      </c>
      <c r="R27" s="10" t="s">
        <v>2</v>
      </c>
      <c r="S27" s="10" t="s">
        <v>4</v>
      </c>
      <c r="T27" s="10" t="s">
        <v>6</v>
      </c>
      <c r="U27" s="10" t="s">
        <v>8</v>
      </c>
      <c r="V27" s="10" t="s">
        <v>9</v>
      </c>
      <c r="W27" s="10" t="s">
        <v>10</v>
      </c>
      <c r="X27" s="10" t="s">
        <v>11</v>
      </c>
      <c r="Y27" s="10" t="s">
        <v>2</v>
      </c>
      <c r="Z27" s="10" t="s">
        <v>4</v>
      </c>
      <c r="AA27" s="10" t="s">
        <v>6</v>
      </c>
      <c r="AB27" s="10" t="s">
        <v>8</v>
      </c>
      <c r="AC27" s="10" t="s">
        <v>9</v>
      </c>
      <c r="AD27" s="10" t="s">
        <v>10</v>
      </c>
      <c r="AE27" s="10" t="s">
        <v>11</v>
      </c>
      <c r="AF27" s="10" t="s">
        <v>2</v>
      </c>
      <c r="AG27" s="10" t="s">
        <v>4</v>
      </c>
      <c r="AH27" s="10" t="s">
        <v>6</v>
      </c>
      <c r="AI27" s="10" t="s">
        <v>8</v>
      </c>
      <c r="AJ27" s="10" t="s">
        <v>9</v>
      </c>
      <c r="AK27" s="10" t="s">
        <v>10</v>
      </c>
      <c r="AL27" s="10" t="s">
        <v>11</v>
      </c>
      <c r="AM27" s="10" t="s">
        <v>2</v>
      </c>
      <c r="AN27" s="10" t="s">
        <v>4</v>
      </c>
      <c r="AO27" s="10" t="s">
        <v>6</v>
      </c>
      <c r="AP27" s="10" t="s">
        <v>8</v>
      </c>
      <c r="AQ27" s="10" t="s">
        <v>9</v>
      </c>
      <c r="AR27" s="10" t="s">
        <v>10</v>
      </c>
      <c r="AS27" s="30" t="s">
        <v>11</v>
      </c>
      <c r="AT27" s="169"/>
      <c r="AU27" s="170"/>
      <c r="AV27" s="108">
        <f>AU28+AU29</f>
        <v>21</v>
      </c>
    </row>
    <row r="28" spans="1:48" ht="18.899999999999999" thickTop="1" x14ac:dyDescent="0.65">
      <c r="A28" s="5"/>
      <c r="B28" s="184" t="s">
        <v>31</v>
      </c>
      <c r="C28" s="185"/>
      <c r="D28" s="89" t="s">
        <v>21</v>
      </c>
      <c r="E28" s="90" t="s">
        <v>21</v>
      </c>
      <c r="F28" s="90" t="s">
        <v>21</v>
      </c>
      <c r="G28" s="90" t="s">
        <v>21</v>
      </c>
      <c r="H28" s="90" t="s">
        <v>21</v>
      </c>
      <c r="I28" s="90" t="s">
        <v>22</v>
      </c>
      <c r="J28" s="91" t="s">
        <v>22</v>
      </c>
      <c r="K28" s="89" t="s">
        <v>21</v>
      </c>
      <c r="L28" s="90" t="s">
        <v>21</v>
      </c>
      <c r="M28" s="90" t="s">
        <v>21</v>
      </c>
      <c r="N28" s="90" t="s">
        <v>21</v>
      </c>
      <c r="O28" s="90" t="s">
        <v>21</v>
      </c>
      <c r="P28" s="90" t="s">
        <v>22</v>
      </c>
      <c r="Q28" s="91" t="s">
        <v>22</v>
      </c>
      <c r="R28" s="89"/>
      <c r="S28" s="90"/>
      <c r="T28" s="90"/>
      <c r="U28" s="90"/>
      <c r="V28" s="90"/>
      <c r="W28" s="90"/>
      <c r="X28" s="91"/>
      <c r="Y28" s="89" t="s">
        <v>21</v>
      </c>
      <c r="Z28" s="90" t="s">
        <v>21</v>
      </c>
      <c r="AA28" s="90" t="s">
        <v>21</v>
      </c>
      <c r="AB28" s="90" t="s">
        <v>21</v>
      </c>
      <c r="AC28" s="90" t="s">
        <v>21</v>
      </c>
      <c r="AD28" s="90" t="s">
        <v>22</v>
      </c>
      <c r="AE28" s="91" t="s">
        <v>22</v>
      </c>
      <c r="AF28" s="156"/>
      <c r="AG28" s="157"/>
      <c r="AH28" s="157"/>
      <c r="AI28" s="157"/>
      <c r="AJ28" s="157"/>
      <c r="AK28" s="157"/>
      <c r="AL28" s="158"/>
      <c r="AM28" s="12"/>
      <c r="AN28" s="13"/>
      <c r="AO28" s="13"/>
      <c r="AP28" s="13"/>
      <c r="AQ28" s="13"/>
      <c r="AR28" s="13"/>
      <c r="AS28" s="14"/>
      <c r="AT28" s="35" t="s">
        <v>17</v>
      </c>
      <c r="AU28" s="36">
        <f>COUNTIF(D28:AS28,"〇")</f>
        <v>15</v>
      </c>
      <c r="AV28" s="1"/>
    </row>
    <row r="29" spans="1:48" x14ac:dyDescent="0.65">
      <c r="A29" s="5"/>
      <c r="B29" s="186" t="s">
        <v>32</v>
      </c>
      <c r="C29" s="187"/>
      <c r="D29" s="24"/>
      <c r="E29" s="16"/>
      <c r="F29" s="16"/>
      <c r="G29" s="16"/>
      <c r="H29" s="16"/>
      <c r="I29" s="16"/>
      <c r="J29" s="17"/>
      <c r="K29" s="15"/>
      <c r="L29" s="16"/>
      <c r="M29" s="16"/>
      <c r="N29" s="16"/>
      <c r="O29" s="16"/>
      <c r="P29" s="16"/>
      <c r="Q29" s="17"/>
      <c r="R29" s="15"/>
      <c r="S29" s="16"/>
      <c r="T29" s="16"/>
      <c r="U29" s="16"/>
      <c r="V29" s="16"/>
      <c r="W29" s="16"/>
      <c r="X29" s="17"/>
      <c r="Y29" s="15"/>
      <c r="Z29" s="16"/>
      <c r="AA29" s="16"/>
      <c r="AB29" s="16"/>
      <c r="AC29" s="16"/>
      <c r="AD29" s="16"/>
      <c r="AE29" s="17"/>
      <c r="AF29" s="15"/>
      <c r="AG29" s="16"/>
      <c r="AH29" s="16"/>
      <c r="AI29" s="16"/>
      <c r="AJ29" s="16"/>
      <c r="AK29" s="16"/>
      <c r="AL29" s="17"/>
      <c r="AM29" s="15"/>
      <c r="AN29" s="16"/>
      <c r="AO29" s="16"/>
      <c r="AP29" s="16"/>
      <c r="AQ29" s="16"/>
      <c r="AR29" s="16"/>
      <c r="AS29" s="17"/>
      <c r="AT29" s="35" t="s">
        <v>18</v>
      </c>
      <c r="AU29" s="36">
        <f>COUNTIF(D28:AS28,"休")</f>
        <v>6</v>
      </c>
    </row>
    <row r="30" spans="1:48" x14ac:dyDescent="0.65">
      <c r="A30" s="5"/>
      <c r="B30" s="186" t="s">
        <v>33</v>
      </c>
      <c r="C30" s="187"/>
      <c r="D30" s="25"/>
      <c r="E30" s="19"/>
      <c r="F30" s="19"/>
      <c r="G30" s="19"/>
      <c r="H30" s="19"/>
      <c r="I30" s="19"/>
      <c r="J30" s="20"/>
      <c r="K30" s="18"/>
      <c r="L30" s="19"/>
      <c r="M30" s="19"/>
      <c r="N30" s="19"/>
      <c r="O30" s="19"/>
      <c r="P30" s="19"/>
      <c r="Q30" s="20"/>
      <c r="R30" s="18"/>
      <c r="S30" s="19"/>
      <c r="T30" s="19"/>
      <c r="U30" s="19"/>
      <c r="V30" s="19"/>
      <c r="W30" s="19"/>
      <c r="X30" s="20"/>
      <c r="Y30" s="18"/>
      <c r="Z30" s="19"/>
      <c r="AA30" s="19"/>
      <c r="AB30" s="19"/>
      <c r="AC30" s="19"/>
      <c r="AD30" s="19"/>
      <c r="AE30" s="20"/>
      <c r="AF30" s="18"/>
      <c r="AG30" s="19"/>
      <c r="AH30" s="19"/>
      <c r="AI30" s="19"/>
      <c r="AJ30" s="19"/>
      <c r="AK30" s="19"/>
      <c r="AL30" s="20"/>
      <c r="AM30" s="18"/>
      <c r="AN30" s="19"/>
      <c r="AO30" s="19"/>
      <c r="AP30" s="19"/>
      <c r="AQ30" s="19"/>
      <c r="AR30" s="19"/>
      <c r="AS30" s="20"/>
      <c r="AT30" s="35" t="s">
        <v>15</v>
      </c>
      <c r="AU30" s="37">
        <f>AU29/AV27</f>
        <v>0.2857142857142857</v>
      </c>
    </row>
    <row r="31" spans="1:48" ht="18.45" customHeight="1" x14ac:dyDescent="0.65">
      <c r="A31" s="5"/>
      <c r="B31" s="186" t="s">
        <v>34</v>
      </c>
      <c r="C31" s="187"/>
      <c r="D31" s="26"/>
      <c r="E31" s="22"/>
      <c r="F31" s="22"/>
      <c r="G31" s="22"/>
      <c r="H31" s="22"/>
      <c r="I31" s="22"/>
      <c r="J31" s="23"/>
      <c r="K31" s="21"/>
      <c r="L31" s="22"/>
      <c r="M31" s="22"/>
      <c r="N31" s="22"/>
      <c r="O31" s="22"/>
      <c r="P31" s="22"/>
      <c r="Q31" s="23"/>
      <c r="R31" s="21"/>
      <c r="S31" s="22"/>
      <c r="T31" s="22"/>
      <c r="U31" s="22"/>
      <c r="V31" s="22"/>
      <c r="W31" s="22"/>
      <c r="X31" s="23"/>
      <c r="Y31" s="21"/>
      <c r="Z31" s="22"/>
      <c r="AA31" s="22"/>
      <c r="AB31" s="22"/>
      <c r="AC31" s="22"/>
      <c r="AD31" s="22"/>
      <c r="AE31" s="23"/>
      <c r="AF31" s="21"/>
      <c r="AG31" s="22"/>
      <c r="AH31" s="22"/>
      <c r="AI31" s="22"/>
      <c r="AJ31" s="22"/>
      <c r="AK31" s="22"/>
      <c r="AL31" s="23"/>
      <c r="AM31" s="21"/>
      <c r="AN31" s="22"/>
      <c r="AO31" s="22"/>
      <c r="AP31" s="22"/>
      <c r="AQ31" s="22"/>
      <c r="AR31" s="22"/>
      <c r="AS31" s="23"/>
      <c r="AT31" s="171" t="str">
        <f>IF(AU30&gt;=28.5%,"OK","ER")</f>
        <v>OK</v>
      </c>
      <c r="AU31" s="172"/>
    </row>
    <row r="32" spans="1:48" ht="18.899999999999999" thickBot="1" x14ac:dyDescent="0.7">
      <c r="A32" s="182"/>
      <c r="B32" s="175" t="s">
        <v>14</v>
      </c>
      <c r="C32" s="176"/>
      <c r="D32" s="77" t="s">
        <v>12</v>
      </c>
      <c r="E32" s="78">
        <f>COUNTIF(D28:J28,"〇")</f>
        <v>5</v>
      </c>
      <c r="F32" s="77" t="s">
        <v>13</v>
      </c>
      <c r="G32" s="79">
        <f>COUNTIF(D28:J28,"休")</f>
        <v>2</v>
      </c>
      <c r="H32" s="80" t="str">
        <f>IF(G32=0,"",IF(G32&lt;=1,"ER",IF(G32&gt;=2,"OK")))</f>
        <v>OK</v>
      </c>
      <c r="I32" s="183" t="s">
        <v>15</v>
      </c>
      <c r="J32" s="82">
        <f>IF(G32/7=0,"",G32/"7")</f>
        <v>0.2857142857142857</v>
      </c>
      <c r="K32" s="77" t="s">
        <v>12</v>
      </c>
      <c r="L32" s="78">
        <f>COUNTIF(K28:Q28,"〇")</f>
        <v>5</v>
      </c>
      <c r="M32" s="77" t="s">
        <v>13</v>
      </c>
      <c r="N32" s="79">
        <f>COUNTIF(K28:Q28,"休")</f>
        <v>2</v>
      </c>
      <c r="O32" s="80" t="str">
        <f>IF(N32=0,"",IF(N32&lt;=1,"ER",IF(N32&gt;=2,"OK")))</f>
        <v>OK</v>
      </c>
      <c r="P32" s="183" t="s">
        <v>15</v>
      </c>
      <c r="Q32" s="82">
        <f>IF(N32/7=0,"",N32/"7")</f>
        <v>0.2857142857142857</v>
      </c>
      <c r="R32" s="77" t="s">
        <v>12</v>
      </c>
      <c r="S32" s="78">
        <f>COUNTIF(R28:X28,"〇")</f>
        <v>0</v>
      </c>
      <c r="T32" s="77" t="s">
        <v>13</v>
      </c>
      <c r="U32" s="79">
        <f>COUNTIF(R28:X28,"休")</f>
        <v>0</v>
      </c>
      <c r="V32" s="80" t="str">
        <f>IF(U32=0,"",IF(U32&lt;=1,"ER",IF(U32&gt;=2,"OK")))</f>
        <v/>
      </c>
      <c r="W32" s="183" t="s">
        <v>15</v>
      </c>
      <c r="X32" s="82" t="str">
        <f>IF(U32/7=0,"",U32/"7")</f>
        <v/>
      </c>
      <c r="Y32" s="77" t="s">
        <v>12</v>
      </c>
      <c r="Z32" s="78">
        <f>COUNTIF(Y28:AE28,"〇")</f>
        <v>5</v>
      </c>
      <c r="AA32" s="77" t="s">
        <v>13</v>
      </c>
      <c r="AB32" s="79">
        <f>COUNTIF(Y28:AE28,"休")</f>
        <v>2</v>
      </c>
      <c r="AC32" s="80" t="str">
        <f>IF(AB32=0,"",IF(AB32&lt;=1,"ER",IF(AB32&gt;=2,"OK")))</f>
        <v>OK</v>
      </c>
      <c r="AD32" s="183" t="s">
        <v>15</v>
      </c>
      <c r="AE32" s="82">
        <f>IF(AB32/7=0,"",AB32/"7")</f>
        <v>0.2857142857142857</v>
      </c>
      <c r="AF32" s="77" t="s">
        <v>12</v>
      </c>
      <c r="AG32" s="78">
        <f>COUNTIF(AF28:AL28,"〇")</f>
        <v>0</v>
      </c>
      <c r="AH32" s="77" t="s">
        <v>13</v>
      </c>
      <c r="AI32" s="79">
        <f>COUNTIF(AF28:AL28,"休")</f>
        <v>0</v>
      </c>
      <c r="AJ32" s="80" t="str">
        <f>IF(AI32=0,"",IF(AI32&lt;=1,"ER",IF(AI32&gt;=2,"OK")))</f>
        <v/>
      </c>
      <c r="AK32" s="183" t="s">
        <v>15</v>
      </c>
      <c r="AL32" s="82" t="str">
        <f>IF(AI32/7=0,"",AI32/"7")</f>
        <v/>
      </c>
      <c r="AM32" s="77" t="s">
        <v>12</v>
      </c>
      <c r="AN32" s="78">
        <f>COUNTIF(AM28:AS28,"〇")</f>
        <v>0</v>
      </c>
      <c r="AO32" s="77" t="s">
        <v>13</v>
      </c>
      <c r="AP32" s="79">
        <f>COUNTIF(AM28:AS28,"休")</f>
        <v>0</v>
      </c>
      <c r="AQ32" s="80" t="str">
        <f>IF(AP32=0,"",IF(AP32&lt;=1,"ER",IF(AP32&gt;=2,"OK")))</f>
        <v/>
      </c>
      <c r="AR32" s="183" t="s">
        <v>15</v>
      </c>
      <c r="AS32" s="82" t="str">
        <f>IF(AP32/7=0,"",AP32/"7")</f>
        <v/>
      </c>
      <c r="AT32" s="173"/>
      <c r="AU32" s="174"/>
      <c r="AV32" s="1"/>
    </row>
    <row r="33" spans="1:48" x14ac:dyDescent="0.65">
      <c r="A33" s="4">
        <f>A26</f>
        <v>2026</v>
      </c>
      <c r="B33" s="164">
        <f>MOD((B26+1)-1,12)+1</f>
        <v>8</v>
      </c>
      <c r="C33" s="162" t="s">
        <v>0</v>
      </c>
      <c r="D33" s="87">
        <v>3</v>
      </c>
      <c r="E33" s="87">
        <v>4</v>
      </c>
      <c r="F33" s="87">
        <v>5</v>
      </c>
      <c r="G33" s="87">
        <v>6</v>
      </c>
      <c r="H33" s="87">
        <v>7</v>
      </c>
      <c r="I33" s="87">
        <v>8</v>
      </c>
      <c r="J33" s="87">
        <v>9</v>
      </c>
      <c r="K33" s="3"/>
      <c r="L33" s="3"/>
      <c r="M33" s="27"/>
      <c r="N33" s="3"/>
      <c r="O33" s="27"/>
      <c r="P33" s="3"/>
      <c r="Q33" s="27"/>
      <c r="R33" s="3"/>
      <c r="S33" s="3"/>
      <c r="T33" s="3"/>
      <c r="U33" s="27"/>
      <c r="V33" s="3"/>
      <c r="W33" s="3"/>
      <c r="X33" s="3"/>
      <c r="Y33" s="27"/>
      <c r="Z33" s="3"/>
      <c r="AA33" s="3"/>
      <c r="AB33" s="3"/>
      <c r="AC33" s="27"/>
      <c r="AD33" s="3"/>
      <c r="AE33" s="3"/>
      <c r="AF33" s="38"/>
      <c r="AG33" s="38"/>
      <c r="AH33" s="38"/>
      <c r="AI33" s="38"/>
      <c r="AJ33" s="38"/>
      <c r="AK33" s="38"/>
      <c r="AL33" s="38"/>
      <c r="AM33" s="3"/>
      <c r="AN33" s="27"/>
      <c r="AO33" s="3"/>
      <c r="AP33" s="3"/>
      <c r="AQ33" s="3"/>
      <c r="AR33" s="3"/>
      <c r="AS33" s="29"/>
      <c r="AT33" s="167" t="s">
        <v>16</v>
      </c>
      <c r="AU33" s="168"/>
      <c r="AV33" s="40" t="s">
        <v>19</v>
      </c>
    </row>
    <row r="34" spans="1:48" ht="18.899999999999999" thickBot="1" x14ac:dyDescent="0.7">
      <c r="A34" s="5" t="s">
        <v>1</v>
      </c>
      <c r="B34" s="165"/>
      <c r="C34" s="163"/>
      <c r="D34" s="28" t="s">
        <v>3</v>
      </c>
      <c r="E34" s="10" t="s">
        <v>5</v>
      </c>
      <c r="F34" s="10" t="s">
        <v>7</v>
      </c>
      <c r="G34" s="10" t="s">
        <v>8</v>
      </c>
      <c r="H34" s="10" t="s">
        <v>9</v>
      </c>
      <c r="I34" s="10" t="s">
        <v>10</v>
      </c>
      <c r="J34" s="10" t="s">
        <v>11</v>
      </c>
      <c r="K34" s="10" t="s">
        <v>2</v>
      </c>
      <c r="L34" s="10" t="s">
        <v>4</v>
      </c>
      <c r="M34" s="10" t="s">
        <v>6</v>
      </c>
      <c r="N34" s="10" t="s">
        <v>8</v>
      </c>
      <c r="O34" s="10" t="s">
        <v>9</v>
      </c>
      <c r="P34" s="10" t="s">
        <v>10</v>
      </c>
      <c r="Q34" s="10" t="s">
        <v>11</v>
      </c>
      <c r="R34" s="10" t="s">
        <v>2</v>
      </c>
      <c r="S34" s="10" t="s">
        <v>4</v>
      </c>
      <c r="T34" s="10" t="s">
        <v>6</v>
      </c>
      <c r="U34" s="10" t="s">
        <v>8</v>
      </c>
      <c r="V34" s="10" t="s">
        <v>9</v>
      </c>
      <c r="W34" s="10" t="s">
        <v>10</v>
      </c>
      <c r="X34" s="10" t="s">
        <v>11</v>
      </c>
      <c r="Y34" s="10" t="s">
        <v>2</v>
      </c>
      <c r="Z34" s="10" t="s">
        <v>4</v>
      </c>
      <c r="AA34" s="10" t="s">
        <v>6</v>
      </c>
      <c r="AB34" s="10" t="s">
        <v>8</v>
      </c>
      <c r="AC34" s="10" t="s">
        <v>9</v>
      </c>
      <c r="AD34" s="10" t="s">
        <v>10</v>
      </c>
      <c r="AE34" s="10" t="s">
        <v>11</v>
      </c>
      <c r="AF34" s="10" t="s">
        <v>2</v>
      </c>
      <c r="AG34" s="10" t="s">
        <v>4</v>
      </c>
      <c r="AH34" s="10" t="s">
        <v>6</v>
      </c>
      <c r="AI34" s="10" t="s">
        <v>8</v>
      </c>
      <c r="AJ34" s="10" t="s">
        <v>9</v>
      </c>
      <c r="AK34" s="10" t="s">
        <v>10</v>
      </c>
      <c r="AL34" s="10" t="s">
        <v>11</v>
      </c>
      <c r="AM34" s="10" t="s">
        <v>2</v>
      </c>
      <c r="AN34" s="10" t="s">
        <v>4</v>
      </c>
      <c r="AO34" s="10" t="s">
        <v>6</v>
      </c>
      <c r="AP34" s="10" t="s">
        <v>8</v>
      </c>
      <c r="AQ34" s="10" t="s">
        <v>9</v>
      </c>
      <c r="AR34" s="10" t="s">
        <v>10</v>
      </c>
      <c r="AS34" s="30" t="s">
        <v>11</v>
      </c>
      <c r="AT34" s="169"/>
      <c r="AU34" s="170"/>
      <c r="AV34" s="108">
        <f>AU35+AU36</f>
        <v>0</v>
      </c>
    </row>
    <row r="35" spans="1:48" ht="18.899999999999999" thickTop="1" x14ac:dyDescent="0.65">
      <c r="A35" s="5"/>
      <c r="B35" s="184" t="s">
        <v>31</v>
      </c>
      <c r="C35" s="185"/>
      <c r="D35" s="92"/>
      <c r="E35" s="90"/>
      <c r="F35" s="90"/>
      <c r="G35" s="90"/>
      <c r="H35" s="90"/>
      <c r="I35" s="90"/>
      <c r="J35" s="91"/>
      <c r="K35" s="12"/>
      <c r="L35" s="13"/>
      <c r="M35" s="13"/>
      <c r="N35" s="13"/>
      <c r="O35" s="13"/>
      <c r="P35" s="13"/>
      <c r="Q35" s="14"/>
      <c r="R35" s="12"/>
      <c r="S35" s="13"/>
      <c r="T35" s="13"/>
      <c r="U35" s="13"/>
      <c r="V35" s="13"/>
      <c r="W35" s="13"/>
      <c r="X35" s="14"/>
      <c r="Y35" s="12"/>
      <c r="Z35" s="13"/>
      <c r="AA35" s="13"/>
      <c r="AB35" s="13"/>
      <c r="AC35" s="13"/>
      <c r="AD35" s="13"/>
      <c r="AE35" s="14"/>
      <c r="AF35" s="12"/>
      <c r="AG35" s="13"/>
      <c r="AH35" s="13"/>
      <c r="AI35" s="13"/>
      <c r="AJ35" s="13"/>
      <c r="AK35" s="13"/>
      <c r="AL35" s="14"/>
      <c r="AM35" s="12"/>
      <c r="AN35" s="13"/>
      <c r="AO35" s="13"/>
      <c r="AP35" s="13"/>
      <c r="AQ35" s="13"/>
      <c r="AR35" s="13"/>
      <c r="AS35" s="14"/>
      <c r="AT35" s="35" t="s">
        <v>17</v>
      </c>
      <c r="AU35" s="36">
        <f>COUNTIF(D35:AS35,"〇")</f>
        <v>0</v>
      </c>
      <c r="AV35" s="1"/>
    </row>
    <row r="36" spans="1:48" x14ac:dyDescent="0.65">
      <c r="A36" s="5"/>
      <c r="B36" s="186" t="s">
        <v>32</v>
      </c>
      <c r="C36" s="187"/>
      <c r="D36" s="24"/>
      <c r="E36" s="16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6"/>
      <c r="Q36" s="17"/>
      <c r="R36" s="15"/>
      <c r="S36" s="16"/>
      <c r="T36" s="16"/>
      <c r="U36" s="16"/>
      <c r="V36" s="16"/>
      <c r="W36" s="16"/>
      <c r="X36" s="17"/>
      <c r="Y36" s="15"/>
      <c r="Z36" s="16"/>
      <c r="AA36" s="16"/>
      <c r="AB36" s="16"/>
      <c r="AC36" s="16"/>
      <c r="AD36" s="16"/>
      <c r="AE36" s="17"/>
      <c r="AF36" s="15"/>
      <c r="AG36" s="16"/>
      <c r="AH36" s="16"/>
      <c r="AI36" s="16"/>
      <c r="AJ36" s="16"/>
      <c r="AK36" s="16"/>
      <c r="AL36" s="17"/>
      <c r="AM36" s="15"/>
      <c r="AN36" s="16"/>
      <c r="AO36" s="16"/>
      <c r="AP36" s="16"/>
      <c r="AQ36" s="16"/>
      <c r="AR36" s="16"/>
      <c r="AS36" s="17"/>
      <c r="AT36" s="35" t="s">
        <v>18</v>
      </c>
      <c r="AU36" s="36">
        <f>COUNTIF(D35:AS35,"休")</f>
        <v>0</v>
      </c>
    </row>
    <row r="37" spans="1:48" x14ac:dyDescent="0.65">
      <c r="A37" s="5"/>
      <c r="B37" s="186" t="s">
        <v>33</v>
      </c>
      <c r="C37" s="187"/>
      <c r="D37" s="25"/>
      <c r="E37" s="19"/>
      <c r="F37" s="19"/>
      <c r="G37" s="19"/>
      <c r="H37" s="19"/>
      <c r="I37" s="19"/>
      <c r="J37" s="20"/>
      <c r="K37" s="18"/>
      <c r="L37" s="19"/>
      <c r="M37" s="19"/>
      <c r="N37" s="19"/>
      <c r="O37" s="19"/>
      <c r="P37" s="19"/>
      <c r="Q37" s="20"/>
      <c r="R37" s="18"/>
      <c r="S37" s="19"/>
      <c r="T37" s="19"/>
      <c r="U37" s="19"/>
      <c r="V37" s="19"/>
      <c r="W37" s="19"/>
      <c r="X37" s="20"/>
      <c r="Y37" s="18"/>
      <c r="Z37" s="19"/>
      <c r="AA37" s="19"/>
      <c r="AB37" s="19"/>
      <c r="AC37" s="19"/>
      <c r="AD37" s="19"/>
      <c r="AE37" s="20"/>
      <c r="AF37" s="18"/>
      <c r="AG37" s="19"/>
      <c r="AH37" s="19"/>
      <c r="AI37" s="19"/>
      <c r="AJ37" s="19"/>
      <c r="AK37" s="19"/>
      <c r="AL37" s="20"/>
      <c r="AM37" s="18"/>
      <c r="AN37" s="19"/>
      <c r="AO37" s="19"/>
      <c r="AP37" s="19"/>
      <c r="AQ37" s="19"/>
      <c r="AR37" s="19"/>
      <c r="AS37" s="20"/>
      <c r="AT37" s="35" t="s">
        <v>15</v>
      </c>
      <c r="AU37" s="37" t="e">
        <f>AU36/AV34</f>
        <v>#DIV/0!</v>
      </c>
    </row>
    <row r="38" spans="1:48" ht="18.45" customHeight="1" x14ac:dyDescent="0.65">
      <c r="A38" s="5"/>
      <c r="B38" s="186" t="s">
        <v>34</v>
      </c>
      <c r="C38" s="187"/>
      <c r="D38" s="26"/>
      <c r="E38" s="22"/>
      <c r="F38" s="22"/>
      <c r="G38" s="22"/>
      <c r="H38" s="22"/>
      <c r="I38" s="22"/>
      <c r="J38" s="23"/>
      <c r="K38" s="21"/>
      <c r="L38" s="22"/>
      <c r="M38" s="22"/>
      <c r="N38" s="22"/>
      <c r="O38" s="22"/>
      <c r="P38" s="22"/>
      <c r="Q38" s="23"/>
      <c r="R38" s="21"/>
      <c r="S38" s="22"/>
      <c r="T38" s="22"/>
      <c r="U38" s="22"/>
      <c r="V38" s="22"/>
      <c r="W38" s="22"/>
      <c r="X38" s="23"/>
      <c r="Y38" s="21"/>
      <c r="Z38" s="22"/>
      <c r="AA38" s="22"/>
      <c r="AB38" s="22"/>
      <c r="AC38" s="22"/>
      <c r="AD38" s="22"/>
      <c r="AE38" s="23"/>
      <c r="AF38" s="21"/>
      <c r="AG38" s="22"/>
      <c r="AH38" s="22"/>
      <c r="AI38" s="22"/>
      <c r="AJ38" s="22"/>
      <c r="AK38" s="22"/>
      <c r="AL38" s="23"/>
      <c r="AM38" s="21"/>
      <c r="AN38" s="22"/>
      <c r="AO38" s="22"/>
      <c r="AP38" s="22"/>
      <c r="AQ38" s="22"/>
      <c r="AR38" s="22"/>
      <c r="AS38" s="23"/>
      <c r="AT38" s="171" t="e">
        <f>IF(AU37&gt;=28.5%,"OK","ER")</f>
        <v>#DIV/0!</v>
      </c>
      <c r="AU38" s="172"/>
    </row>
    <row r="39" spans="1:48" ht="18.899999999999999" thickBot="1" x14ac:dyDescent="0.7">
      <c r="A39" s="182"/>
      <c r="B39" s="175" t="s">
        <v>14</v>
      </c>
      <c r="C39" s="176"/>
      <c r="D39" s="77" t="s">
        <v>12</v>
      </c>
      <c r="E39" s="78">
        <f>COUNTIF(D35:J35,"〇")</f>
        <v>0</v>
      </c>
      <c r="F39" s="77" t="s">
        <v>13</v>
      </c>
      <c r="G39" s="79">
        <f>COUNTIF(D35:J35,"休")</f>
        <v>0</v>
      </c>
      <c r="H39" s="80" t="str">
        <f>IF(G39=0,"",IF(G39&lt;=1,"ER",IF(G39&gt;=2,"OK")))</f>
        <v/>
      </c>
      <c r="I39" s="183" t="s">
        <v>15</v>
      </c>
      <c r="J39" s="82" t="str">
        <f>IF(G39/7=0,"",G39/"7")</f>
        <v/>
      </c>
      <c r="K39" s="77" t="s">
        <v>12</v>
      </c>
      <c r="L39" s="78">
        <f>COUNTIF(K35:Q35,"〇")</f>
        <v>0</v>
      </c>
      <c r="M39" s="77" t="s">
        <v>13</v>
      </c>
      <c r="N39" s="79">
        <f>COUNTIF(K35:Q35,"休")</f>
        <v>0</v>
      </c>
      <c r="O39" s="80" t="str">
        <f>IF(N39=0,"",IF(N39&lt;=1,"ER",IF(N39&gt;=2,"OK")))</f>
        <v/>
      </c>
      <c r="P39" s="183" t="s">
        <v>15</v>
      </c>
      <c r="Q39" s="82" t="str">
        <f>IF(N39/7=0,"",N39/"7")</f>
        <v/>
      </c>
      <c r="R39" s="77" t="s">
        <v>12</v>
      </c>
      <c r="S39" s="78">
        <f>COUNTIF(R35:X35,"〇")</f>
        <v>0</v>
      </c>
      <c r="T39" s="77" t="s">
        <v>13</v>
      </c>
      <c r="U39" s="79">
        <f>COUNTIF(R35:X35,"休")</f>
        <v>0</v>
      </c>
      <c r="V39" s="80" t="str">
        <f>IF(U39=0,"",IF(U39&lt;=1,"ER",IF(U39&gt;=2,"OK")))</f>
        <v/>
      </c>
      <c r="W39" s="183" t="s">
        <v>15</v>
      </c>
      <c r="X39" s="82" t="str">
        <f>IF(U39/7=0,"",U39/"7")</f>
        <v/>
      </c>
      <c r="Y39" s="77" t="s">
        <v>12</v>
      </c>
      <c r="Z39" s="78">
        <f>COUNTIF(Y35:AE35,"〇")</f>
        <v>0</v>
      </c>
      <c r="AA39" s="77" t="s">
        <v>13</v>
      </c>
      <c r="AB39" s="79">
        <f>COUNTIF(Y35:AE35,"休")</f>
        <v>0</v>
      </c>
      <c r="AC39" s="80" t="str">
        <f>IF(AB39=0,"",IF(AB39&lt;=1,"ER",IF(AB39&gt;=2,"OK")))</f>
        <v/>
      </c>
      <c r="AD39" s="183" t="s">
        <v>15</v>
      </c>
      <c r="AE39" s="82" t="str">
        <f>IF(AB39/7=0,"",AB39/"7")</f>
        <v/>
      </c>
      <c r="AF39" s="77" t="s">
        <v>12</v>
      </c>
      <c r="AG39" s="78">
        <f>COUNTIF(AF35:AL35,"〇")</f>
        <v>0</v>
      </c>
      <c r="AH39" s="77" t="s">
        <v>13</v>
      </c>
      <c r="AI39" s="79">
        <f>COUNTIF(AF35:AL35,"休")</f>
        <v>0</v>
      </c>
      <c r="AJ39" s="80" t="str">
        <f>IF(AI39=0,"",IF(AI39&lt;=1,"ER",IF(AI39&gt;=2,"OK")))</f>
        <v/>
      </c>
      <c r="AK39" s="183" t="s">
        <v>15</v>
      </c>
      <c r="AL39" s="82" t="str">
        <f>IF(AI39/7=0,"",AI39/"7")</f>
        <v/>
      </c>
      <c r="AM39" s="77" t="s">
        <v>12</v>
      </c>
      <c r="AN39" s="78">
        <f>COUNTIF(AM35:AS35,"〇")</f>
        <v>0</v>
      </c>
      <c r="AO39" s="77" t="s">
        <v>13</v>
      </c>
      <c r="AP39" s="79">
        <f>COUNTIF(AM35:AS35,"休")</f>
        <v>0</v>
      </c>
      <c r="AQ39" s="80" t="str">
        <f>IF(AP39=0,"",IF(AP39&lt;=1,"ER",IF(AP39&gt;=2,"OK")))</f>
        <v/>
      </c>
      <c r="AR39" s="183" t="s">
        <v>15</v>
      </c>
      <c r="AS39" s="82" t="str">
        <f>IF(AP39/7=0,"",AP39/"7")</f>
        <v/>
      </c>
      <c r="AT39" s="173"/>
      <c r="AU39" s="174"/>
      <c r="AV39" s="1"/>
    </row>
    <row r="40" spans="1:48" x14ac:dyDescent="0.65">
      <c r="C40" s="108"/>
    </row>
    <row r="41" spans="1:48" x14ac:dyDescent="0.65">
      <c r="C41" s="108"/>
    </row>
    <row r="42" spans="1:48" x14ac:dyDescent="0.65">
      <c r="C42" s="108"/>
    </row>
    <row r="43" spans="1:48" x14ac:dyDescent="0.65">
      <c r="C43" s="108"/>
    </row>
    <row r="44" spans="1:48" x14ac:dyDescent="0.65">
      <c r="C44" s="108"/>
    </row>
    <row r="45" spans="1:48" x14ac:dyDescent="0.65">
      <c r="C45" s="108"/>
    </row>
    <row r="46" spans="1:48" x14ac:dyDescent="0.65">
      <c r="C46" s="108"/>
    </row>
    <row r="47" spans="1:48" x14ac:dyDescent="0.65">
      <c r="C47" s="108"/>
    </row>
    <row r="48" spans="1:48" x14ac:dyDescent="0.65">
      <c r="C48" s="108"/>
    </row>
    <row r="49" spans="3:3" x14ac:dyDescent="0.65">
      <c r="C49" s="108"/>
    </row>
    <row r="50" spans="3:3" x14ac:dyDescent="0.65">
      <c r="C50" s="108"/>
    </row>
    <row r="51" spans="3:3" x14ac:dyDescent="0.65">
      <c r="C51" s="108"/>
    </row>
    <row r="52" spans="3:3" x14ac:dyDescent="0.65">
      <c r="C52" s="108"/>
    </row>
    <row r="53" spans="3:3" x14ac:dyDescent="0.65">
      <c r="C53" s="108"/>
    </row>
    <row r="54" spans="3:3" x14ac:dyDescent="0.65">
      <c r="C54" s="108"/>
    </row>
    <row r="55" spans="3:3" x14ac:dyDescent="0.65">
      <c r="C55" s="108"/>
    </row>
    <row r="56" spans="3:3" x14ac:dyDescent="0.65">
      <c r="C56" s="108"/>
    </row>
    <row r="57" spans="3:3" x14ac:dyDescent="0.65">
      <c r="C57" s="108"/>
    </row>
    <row r="58" spans="3:3" x14ac:dyDescent="0.65">
      <c r="C58" s="108"/>
    </row>
    <row r="59" spans="3:3" x14ac:dyDescent="0.65">
      <c r="C59" s="108"/>
    </row>
    <row r="60" spans="3:3" x14ac:dyDescent="0.65">
      <c r="C60" s="108"/>
    </row>
    <row r="61" spans="3:3" x14ac:dyDescent="0.65">
      <c r="C61" s="108"/>
    </row>
    <row r="62" spans="3:3" x14ac:dyDescent="0.65">
      <c r="C62" s="108"/>
    </row>
    <row r="63" spans="3:3" x14ac:dyDescent="0.65">
      <c r="C63" s="108"/>
    </row>
    <row r="64" spans="3:3" x14ac:dyDescent="0.65">
      <c r="C64" s="108"/>
    </row>
    <row r="65" spans="3:3" x14ac:dyDescent="0.65">
      <c r="C65" s="108"/>
    </row>
    <row r="66" spans="3:3" x14ac:dyDescent="0.65">
      <c r="C66" s="108"/>
    </row>
    <row r="67" spans="3:3" x14ac:dyDescent="0.65">
      <c r="C67" s="108"/>
    </row>
    <row r="68" spans="3:3" x14ac:dyDescent="0.65">
      <c r="C68" s="108"/>
    </row>
    <row r="69" spans="3:3" x14ac:dyDescent="0.65">
      <c r="C69" s="108"/>
    </row>
    <row r="70" spans="3:3" x14ac:dyDescent="0.65">
      <c r="C70" s="108"/>
    </row>
    <row r="71" spans="3:3" x14ac:dyDescent="0.65">
      <c r="C71" s="108"/>
    </row>
    <row r="72" spans="3:3" x14ac:dyDescent="0.65">
      <c r="C72" s="108"/>
    </row>
    <row r="73" spans="3:3" x14ac:dyDescent="0.65">
      <c r="C73" s="108"/>
    </row>
    <row r="74" spans="3:3" x14ac:dyDescent="0.65">
      <c r="C74" s="108"/>
    </row>
    <row r="75" spans="3:3" x14ac:dyDescent="0.65">
      <c r="C75" s="108"/>
    </row>
    <row r="76" spans="3:3" x14ac:dyDescent="0.65">
      <c r="C76" s="108"/>
    </row>
    <row r="77" spans="3:3" x14ac:dyDescent="0.65">
      <c r="C77" s="108"/>
    </row>
    <row r="78" spans="3:3" x14ac:dyDescent="0.65">
      <c r="C78" s="108"/>
    </row>
    <row r="79" spans="3:3" x14ac:dyDescent="0.65">
      <c r="C79" s="108"/>
    </row>
    <row r="80" spans="3:3" x14ac:dyDescent="0.65">
      <c r="C80" s="108"/>
    </row>
    <row r="81" spans="3:3" x14ac:dyDescent="0.65">
      <c r="C81" s="108"/>
    </row>
    <row r="82" spans="3:3" x14ac:dyDescent="0.65">
      <c r="C82" s="108"/>
    </row>
    <row r="83" spans="3:3" x14ac:dyDescent="0.65">
      <c r="C83" s="108"/>
    </row>
    <row r="84" spans="3:3" x14ac:dyDescent="0.65">
      <c r="C84" s="108"/>
    </row>
    <row r="85" spans="3:3" x14ac:dyDescent="0.65">
      <c r="C85" s="108"/>
    </row>
    <row r="86" spans="3:3" x14ac:dyDescent="0.65">
      <c r="C86" s="108"/>
    </row>
    <row r="87" spans="3:3" x14ac:dyDescent="0.65">
      <c r="C87" s="108"/>
    </row>
    <row r="88" spans="3:3" x14ac:dyDescent="0.65">
      <c r="C88" s="108"/>
    </row>
    <row r="89" spans="3:3" x14ac:dyDescent="0.65">
      <c r="C89" s="108"/>
    </row>
    <row r="90" spans="3:3" x14ac:dyDescent="0.65">
      <c r="C90" s="108"/>
    </row>
    <row r="91" spans="3:3" x14ac:dyDescent="0.65">
      <c r="C91" s="108"/>
    </row>
    <row r="92" spans="3:3" x14ac:dyDescent="0.65">
      <c r="C92" s="108"/>
    </row>
    <row r="93" spans="3:3" x14ac:dyDescent="0.65">
      <c r="C93" s="108"/>
    </row>
    <row r="94" spans="3:3" x14ac:dyDescent="0.65">
      <c r="C94" s="108"/>
    </row>
    <row r="95" spans="3:3" x14ac:dyDescent="0.65">
      <c r="C95" s="108"/>
    </row>
    <row r="96" spans="3:3" x14ac:dyDescent="0.65">
      <c r="C96" s="108"/>
    </row>
    <row r="97" spans="3:3" x14ac:dyDescent="0.65">
      <c r="C97" s="108"/>
    </row>
    <row r="98" spans="3:3" x14ac:dyDescent="0.65">
      <c r="C98" s="108"/>
    </row>
    <row r="99" spans="3:3" x14ac:dyDescent="0.65">
      <c r="C99" s="108"/>
    </row>
    <row r="100" spans="3:3" x14ac:dyDescent="0.65">
      <c r="C100" s="108"/>
    </row>
    <row r="101" spans="3:3" x14ac:dyDescent="0.65">
      <c r="C101" s="108"/>
    </row>
    <row r="102" spans="3:3" x14ac:dyDescent="0.65">
      <c r="C102" s="108"/>
    </row>
    <row r="103" spans="3:3" x14ac:dyDescent="0.65">
      <c r="C103" s="108"/>
    </row>
    <row r="104" spans="3:3" x14ac:dyDescent="0.65">
      <c r="C104" s="108"/>
    </row>
    <row r="105" spans="3:3" x14ac:dyDescent="0.65">
      <c r="C105" s="108"/>
    </row>
    <row r="106" spans="3:3" x14ac:dyDescent="0.65">
      <c r="C106" s="108"/>
    </row>
    <row r="107" spans="3:3" x14ac:dyDescent="0.65">
      <c r="C107" s="108"/>
    </row>
    <row r="108" spans="3:3" x14ac:dyDescent="0.65">
      <c r="C108" s="108"/>
    </row>
    <row r="109" spans="3:3" x14ac:dyDescent="0.65">
      <c r="C109" s="108"/>
    </row>
    <row r="110" spans="3:3" x14ac:dyDescent="0.65">
      <c r="C110" s="108"/>
    </row>
    <row r="111" spans="3:3" x14ac:dyDescent="0.65">
      <c r="C111" s="108"/>
    </row>
    <row r="112" spans="3:3" x14ac:dyDescent="0.65">
      <c r="C112" s="108"/>
    </row>
    <row r="113" spans="3:3" x14ac:dyDescent="0.65">
      <c r="C113" s="108"/>
    </row>
    <row r="114" spans="3:3" x14ac:dyDescent="0.65">
      <c r="C114" s="108"/>
    </row>
    <row r="115" spans="3:3" x14ac:dyDescent="0.65">
      <c r="C115" s="108"/>
    </row>
    <row r="116" spans="3:3" x14ac:dyDescent="0.65">
      <c r="C116" s="108"/>
    </row>
    <row r="117" spans="3:3" x14ac:dyDescent="0.65">
      <c r="C117" s="108"/>
    </row>
    <row r="118" spans="3:3" x14ac:dyDescent="0.65">
      <c r="C118" s="108"/>
    </row>
    <row r="119" spans="3:3" x14ac:dyDescent="0.65">
      <c r="C119" s="108"/>
    </row>
    <row r="120" spans="3:3" x14ac:dyDescent="0.65">
      <c r="C120" s="108"/>
    </row>
    <row r="121" spans="3:3" x14ac:dyDescent="0.65">
      <c r="C121" s="108"/>
    </row>
    <row r="122" spans="3:3" x14ac:dyDescent="0.65">
      <c r="C122" s="108"/>
    </row>
    <row r="123" spans="3:3" x14ac:dyDescent="0.65">
      <c r="C123" s="108"/>
    </row>
    <row r="124" spans="3:3" x14ac:dyDescent="0.65">
      <c r="C124" s="108"/>
    </row>
    <row r="125" spans="3:3" x14ac:dyDescent="0.65">
      <c r="C125" s="108"/>
    </row>
    <row r="126" spans="3:3" x14ac:dyDescent="0.65">
      <c r="C126" s="108"/>
    </row>
    <row r="127" spans="3:3" x14ac:dyDescent="0.65">
      <c r="C127" s="108"/>
    </row>
    <row r="128" spans="3:3" x14ac:dyDescent="0.65">
      <c r="C128" s="108"/>
    </row>
    <row r="129" spans="3:3" x14ac:dyDescent="0.65">
      <c r="C129" s="108"/>
    </row>
    <row r="130" spans="3:3" x14ac:dyDescent="0.65">
      <c r="C130" s="108"/>
    </row>
    <row r="131" spans="3:3" x14ac:dyDescent="0.65">
      <c r="C131" s="108"/>
    </row>
    <row r="132" spans="3:3" x14ac:dyDescent="0.65">
      <c r="C132" s="108"/>
    </row>
    <row r="133" spans="3:3" x14ac:dyDescent="0.65">
      <c r="C133" s="108"/>
    </row>
    <row r="134" spans="3:3" x14ac:dyDescent="0.65">
      <c r="C134" s="108"/>
    </row>
    <row r="135" spans="3:3" x14ac:dyDescent="0.65">
      <c r="C135" s="108"/>
    </row>
    <row r="136" spans="3:3" x14ac:dyDescent="0.65">
      <c r="C136" s="108"/>
    </row>
    <row r="137" spans="3:3" x14ac:dyDescent="0.65">
      <c r="C137" s="108"/>
    </row>
    <row r="138" spans="3:3" x14ac:dyDescent="0.65">
      <c r="C138" s="108"/>
    </row>
    <row r="139" spans="3:3" x14ac:dyDescent="0.65">
      <c r="C139" s="108"/>
    </row>
    <row r="140" spans="3:3" x14ac:dyDescent="0.65">
      <c r="C140" s="108"/>
    </row>
    <row r="141" spans="3:3" x14ac:dyDescent="0.65">
      <c r="C141" s="108"/>
    </row>
    <row r="142" spans="3:3" x14ac:dyDescent="0.65">
      <c r="C142" s="108"/>
    </row>
    <row r="143" spans="3:3" x14ac:dyDescent="0.65">
      <c r="C143" s="108"/>
    </row>
    <row r="144" spans="3:3" x14ac:dyDescent="0.65">
      <c r="C144" s="108"/>
    </row>
    <row r="145" spans="3:3" x14ac:dyDescent="0.65">
      <c r="C145" s="108"/>
    </row>
    <row r="146" spans="3:3" x14ac:dyDescent="0.65">
      <c r="C146" s="108"/>
    </row>
    <row r="147" spans="3:3" x14ac:dyDescent="0.65">
      <c r="C147" s="108"/>
    </row>
    <row r="148" spans="3:3" x14ac:dyDescent="0.65">
      <c r="C148" s="108"/>
    </row>
    <row r="149" spans="3:3" x14ac:dyDescent="0.65">
      <c r="C149" s="108"/>
    </row>
    <row r="150" spans="3:3" x14ac:dyDescent="0.65">
      <c r="C150" s="108"/>
    </row>
    <row r="151" spans="3:3" x14ac:dyDescent="0.65">
      <c r="C151" s="108"/>
    </row>
    <row r="152" spans="3:3" x14ac:dyDescent="0.65">
      <c r="C152" s="108"/>
    </row>
    <row r="153" spans="3:3" x14ac:dyDescent="0.65">
      <c r="C153" s="108"/>
    </row>
    <row r="154" spans="3:3" x14ac:dyDescent="0.65">
      <c r="C154" s="108"/>
    </row>
    <row r="155" spans="3:3" x14ac:dyDescent="0.65">
      <c r="C155" s="108"/>
    </row>
    <row r="156" spans="3:3" x14ac:dyDescent="0.65">
      <c r="C156" s="108"/>
    </row>
    <row r="157" spans="3:3" x14ac:dyDescent="0.65">
      <c r="C157" s="108"/>
    </row>
    <row r="158" spans="3:3" x14ac:dyDescent="0.65">
      <c r="C158" s="108"/>
    </row>
    <row r="159" spans="3:3" x14ac:dyDescent="0.65">
      <c r="C159" s="108"/>
    </row>
    <row r="160" spans="3:3" x14ac:dyDescent="0.65">
      <c r="C160" s="108"/>
    </row>
    <row r="161" spans="3:3" x14ac:dyDescent="0.65">
      <c r="C161" s="108"/>
    </row>
    <row r="162" spans="3:3" x14ac:dyDescent="0.65">
      <c r="C162" s="108"/>
    </row>
    <row r="163" spans="3:3" x14ac:dyDescent="0.65">
      <c r="C163" s="108"/>
    </row>
    <row r="164" spans="3:3" x14ac:dyDescent="0.65">
      <c r="C164" s="108"/>
    </row>
    <row r="165" spans="3:3" x14ac:dyDescent="0.65">
      <c r="C165" s="108"/>
    </row>
    <row r="166" spans="3:3" x14ac:dyDescent="0.65">
      <c r="C166" s="108"/>
    </row>
    <row r="167" spans="3:3" x14ac:dyDescent="0.65">
      <c r="C167" s="108"/>
    </row>
    <row r="168" spans="3:3" x14ac:dyDescent="0.65">
      <c r="C168" s="108"/>
    </row>
    <row r="169" spans="3:3" x14ac:dyDescent="0.65">
      <c r="C169" s="108"/>
    </row>
    <row r="170" spans="3:3" x14ac:dyDescent="0.65">
      <c r="C170" s="108"/>
    </row>
    <row r="171" spans="3:3" x14ac:dyDescent="0.65">
      <c r="C171" s="108"/>
    </row>
    <row r="172" spans="3:3" x14ac:dyDescent="0.65">
      <c r="C172" s="108"/>
    </row>
    <row r="173" spans="3:3" x14ac:dyDescent="0.65">
      <c r="C173" s="108"/>
    </row>
    <row r="174" spans="3:3" x14ac:dyDescent="0.65">
      <c r="C174" s="108"/>
    </row>
    <row r="175" spans="3:3" x14ac:dyDescent="0.65">
      <c r="C175" s="108"/>
    </row>
    <row r="176" spans="3:3" x14ac:dyDescent="0.65">
      <c r="C176" s="108"/>
    </row>
    <row r="177" spans="3:3" x14ac:dyDescent="0.65">
      <c r="C177" s="108"/>
    </row>
    <row r="178" spans="3:3" x14ac:dyDescent="0.65">
      <c r="C178" s="108"/>
    </row>
    <row r="179" spans="3:3" x14ac:dyDescent="0.65">
      <c r="C179" s="108"/>
    </row>
    <row r="180" spans="3:3" x14ac:dyDescent="0.65">
      <c r="C180" s="108"/>
    </row>
    <row r="181" spans="3:3" x14ac:dyDescent="0.65">
      <c r="C181" s="108"/>
    </row>
    <row r="182" spans="3:3" x14ac:dyDescent="0.65">
      <c r="C182" s="108"/>
    </row>
    <row r="183" spans="3:3" x14ac:dyDescent="0.65">
      <c r="C183" s="108"/>
    </row>
    <row r="184" spans="3:3" x14ac:dyDescent="0.65">
      <c r="C184" s="108"/>
    </row>
    <row r="185" spans="3:3" x14ac:dyDescent="0.65">
      <c r="C185" s="108"/>
    </row>
    <row r="186" spans="3:3" x14ac:dyDescent="0.65">
      <c r="C186" s="108"/>
    </row>
    <row r="187" spans="3:3" x14ac:dyDescent="0.65">
      <c r="C187" s="108"/>
    </row>
    <row r="188" spans="3:3" x14ac:dyDescent="0.65">
      <c r="C188" s="108"/>
    </row>
    <row r="189" spans="3:3" x14ac:dyDescent="0.65">
      <c r="C189" s="108"/>
    </row>
    <row r="190" spans="3:3" x14ac:dyDescent="0.65">
      <c r="C190" s="108"/>
    </row>
    <row r="191" spans="3:3" x14ac:dyDescent="0.65">
      <c r="C191" s="108"/>
    </row>
    <row r="192" spans="3:3" x14ac:dyDescent="0.65">
      <c r="C192" s="108"/>
    </row>
    <row r="193" spans="3:3" x14ac:dyDescent="0.65">
      <c r="C193" s="108"/>
    </row>
    <row r="194" spans="3:3" x14ac:dyDescent="0.65">
      <c r="C194" s="108"/>
    </row>
    <row r="195" spans="3:3" x14ac:dyDescent="0.65">
      <c r="C195" s="108"/>
    </row>
    <row r="196" spans="3:3" x14ac:dyDescent="0.65">
      <c r="C196" s="108"/>
    </row>
    <row r="197" spans="3:3" x14ac:dyDescent="0.65">
      <c r="C197" s="108"/>
    </row>
    <row r="198" spans="3:3" x14ac:dyDescent="0.65">
      <c r="C198" s="108"/>
    </row>
    <row r="199" spans="3:3" x14ac:dyDescent="0.65">
      <c r="C199" s="108"/>
    </row>
    <row r="200" spans="3:3" x14ac:dyDescent="0.65">
      <c r="C200" s="108"/>
    </row>
    <row r="201" spans="3:3" x14ac:dyDescent="0.65">
      <c r="C201" s="108"/>
    </row>
    <row r="202" spans="3:3" x14ac:dyDescent="0.65">
      <c r="C202" s="108"/>
    </row>
    <row r="203" spans="3:3" x14ac:dyDescent="0.65">
      <c r="C203" s="108"/>
    </row>
    <row r="204" spans="3:3" x14ac:dyDescent="0.65">
      <c r="C204" s="108"/>
    </row>
    <row r="205" spans="3:3" x14ac:dyDescent="0.65">
      <c r="C205" s="108"/>
    </row>
    <row r="206" spans="3:3" x14ac:dyDescent="0.65">
      <c r="C206" s="108"/>
    </row>
    <row r="207" spans="3:3" x14ac:dyDescent="0.65">
      <c r="C207" s="108"/>
    </row>
    <row r="208" spans="3:3" x14ac:dyDescent="0.65">
      <c r="C208" s="108"/>
    </row>
    <row r="209" spans="3:3" x14ac:dyDescent="0.65">
      <c r="C209" s="108"/>
    </row>
    <row r="210" spans="3:3" x14ac:dyDescent="0.65">
      <c r="C210" s="108"/>
    </row>
    <row r="211" spans="3:3" x14ac:dyDescent="0.65">
      <c r="C211" s="108"/>
    </row>
    <row r="212" spans="3:3" x14ac:dyDescent="0.65">
      <c r="C212" s="108"/>
    </row>
    <row r="213" spans="3:3" x14ac:dyDescent="0.65">
      <c r="C213" s="108"/>
    </row>
    <row r="214" spans="3:3" x14ac:dyDescent="0.65">
      <c r="C214" s="108"/>
    </row>
    <row r="215" spans="3:3" x14ac:dyDescent="0.65">
      <c r="C215" s="108"/>
    </row>
    <row r="216" spans="3:3" x14ac:dyDescent="0.65">
      <c r="C216" s="108"/>
    </row>
    <row r="217" spans="3:3" x14ac:dyDescent="0.65">
      <c r="C217" s="108"/>
    </row>
    <row r="218" spans="3:3" x14ac:dyDescent="0.65">
      <c r="C218" s="108"/>
    </row>
    <row r="219" spans="3:3" x14ac:dyDescent="0.65">
      <c r="C219" s="108"/>
    </row>
    <row r="220" spans="3:3" x14ac:dyDescent="0.65">
      <c r="C220" s="108"/>
    </row>
    <row r="221" spans="3:3" x14ac:dyDescent="0.65">
      <c r="C221" s="108"/>
    </row>
    <row r="222" spans="3:3" x14ac:dyDescent="0.65">
      <c r="C222" s="108"/>
    </row>
    <row r="223" spans="3:3" x14ac:dyDescent="0.65">
      <c r="C223" s="108"/>
    </row>
    <row r="224" spans="3:3" x14ac:dyDescent="0.65">
      <c r="C224" s="108"/>
    </row>
    <row r="225" spans="3:3" x14ac:dyDescent="0.65">
      <c r="C225" s="108"/>
    </row>
    <row r="226" spans="3:3" x14ac:dyDescent="0.65">
      <c r="C226" s="108"/>
    </row>
    <row r="227" spans="3:3" x14ac:dyDescent="0.65">
      <c r="C227" s="108"/>
    </row>
    <row r="228" spans="3:3" x14ac:dyDescent="0.65">
      <c r="C228" s="108"/>
    </row>
    <row r="229" spans="3:3" x14ac:dyDescent="0.65">
      <c r="C229" s="108"/>
    </row>
    <row r="230" spans="3:3" x14ac:dyDescent="0.65">
      <c r="C230" s="108"/>
    </row>
    <row r="231" spans="3:3" x14ac:dyDescent="0.65">
      <c r="C231" s="108"/>
    </row>
    <row r="232" spans="3:3" x14ac:dyDescent="0.65">
      <c r="C232" s="108"/>
    </row>
    <row r="233" spans="3:3" x14ac:dyDescent="0.65">
      <c r="C233" s="108"/>
    </row>
    <row r="234" spans="3:3" x14ac:dyDescent="0.65">
      <c r="C234" s="108"/>
    </row>
    <row r="235" spans="3:3" x14ac:dyDescent="0.65">
      <c r="C235" s="108"/>
    </row>
    <row r="236" spans="3:3" x14ac:dyDescent="0.65">
      <c r="C236" s="108"/>
    </row>
    <row r="237" spans="3:3" x14ac:dyDescent="0.65">
      <c r="C237" s="108"/>
    </row>
    <row r="238" spans="3:3" x14ac:dyDescent="0.65">
      <c r="C238" s="108"/>
    </row>
    <row r="239" spans="3:3" x14ac:dyDescent="0.65">
      <c r="C239" s="108"/>
    </row>
    <row r="240" spans="3:3" x14ac:dyDescent="0.65">
      <c r="C240" s="108"/>
    </row>
    <row r="241" spans="3:3" x14ac:dyDescent="0.65">
      <c r="C241" s="108"/>
    </row>
    <row r="242" spans="3:3" x14ac:dyDescent="0.65">
      <c r="C242" s="108"/>
    </row>
    <row r="243" spans="3:3" x14ac:dyDescent="0.65">
      <c r="C243" s="108"/>
    </row>
    <row r="244" spans="3:3" x14ac:dyDescent="0.65">
      <c r="C244" s="108"/>
    </row>
    <row r="245" spans="3:3" x14ac:dyDescent="0.65">
      <c r="C245" s="108"/>
    </row>
    <row r="246" spans="3:3" x14ac:dyDescent="0.65">
      <c r="C246" s="108"/>
    </row>
    <row r="247" spans="3:3" x14ac:dyDescent="0.65">
      <c r="C247" s="108"/>
    </row>
    <row r="248" spans="3:3" x14ac:dyDescent="0.65">
      <c r="C248" s="108"/>
    </row>
    <row r="249" spans="3:3" x14ac:dyDescent="0.65">
      <c r="C249" s="108"/>
    </row>
    <row r="250" spans="3:3" x14ac:dyDescent="0.65">
      <c r="C250" s="108"/>
    </row>
    <row r="251" spans="3:3" x14ac:dyDescent="0.65">
      <c r="C251" s="108"/>
    </row>
    <row r="252" spans="3:3" x14ac:dyDescent="0.65">
      <c r="C252" s="108"/>
    </row>
    <row r="253" spans="3:3" x14ac:dyDescent="0.65">
      <c r="C253" s="108"/>
    </row>
    <row r="254" spans="3:3" x14ac:dyDescent="0.65">
      <c r="C254" s="108"/>
    </row>
    <row r="255" spans="3:3" x14ac:dyDescent="0.65">
      <c r="C255" s="108"/>
    </row>
    <row r="256" spans="3:3" x14ac:dyDescent="0.65">
      <c r="C256" s="108"/>
    </row>
    <row r="257" spans="3:3" x14ac:dyDescent="0.65">
      <c r="C257" s="108"/>
    </row>
    <row r="258" spans="3:3" x14ac:dyDescent="0.65">
      <c r="C258" s="108"/>
    </row>
    <row r="259" spans="3:3" x14ac:dyDescent="0.65">
      <c r="C259" s="108"/>
    </row>
    <row r="260" spans="3:3" x14ac:dyDescent="0.65">
      <c r="C260" s="108"/>
    </row>
    <row r="261" spans="3:3" x14ac:dyDescent="0.65">
      <c r="C261" s="108"/>
    </row>
    <row r="262" spans="3:3" x14ac:dyDescent="0.65">
      <c r="C262" s="108"/>
    </row>
    <row r="263" spans="3:3" x14ac:dyDescent="0.65">
      <c r="C263" s="108"/>
    </row>
    <row r="264" spans="3:3" x14ac:dyDescent="0.65">
      <c r="C264" s="108"/>
    </row>
    <row r="265" spans="3:3" x14ac:dyDescent="0.65">
      <c r="C265" s="108"/>
    </row>
    <row r="266" spans="3:3" x14ac:dyDescent="0.65">
      <c r="C266" s="108"/>
    </row>
    <row r="267" spans="3:3" x14ac:dyDescent="0.65">
      <c r="C267" s="108"/>
    </row>
    <row r="268" spans="3:3" x14ac:dyDescent="0.65">
      <c r="C268" s="108"/>
    </row>
    <row r="269" spans="3:3" x14ac:dyDescent="0.65">
      <c r="C269" s="108"/>
    </row>
    <row r="270" spans="3:3" x14ac:dyDescent="0.65">
      <c r="C270" s="108"/>
    </row>
    <row r="271" spans="3:3" x14ac:dyDescent="0.65">
      <c r="C271" s="108"/>
    </row>
    <row r="272" spans="3:3" x14ac:dyDescent="0.65">
      <c r="C272" s="108"/>
    </row>
    <row r="273" spans="3:3" x14ac:dyDescent="0.65">
      <c r="C273" s="108"/>
    </row>
    <row r="274" spans="3:3" x14ac:dyDescent="0.65">
      <c r="C274" s="108"/>
    </row>
    <row r="275" spans="3:3" x14ac:dyDescent="0.65">
      <c r="C275" s="108"/>
    </row>
    <row r="276" spans="3:3" x14ac:dyDescent="0.65">
      <c r="C276" s="108"/>
    </row>
    <row r="277" spans="3:3" x14ac:dyDescent="0.65">
      <c r="C277" s="108"/>
    </row>
    <row r="278" spans="3:3" x14ac:dyDescent="0.65">
      <c r="C278" s="108"/>
    </row>
    <row r="279" spans="3:3" x14ac:dyDescent="0.65">
      <c r="C279" s="108"/>
    </row>
    <row r="280" spans="3:3" x14ac:dyDescent="0.65">
      <c r="C280" s="108"/>
    </row>
    <row r="281" spans="3:3" x14ac:dyDescent="0.65">
      <c r="C281" s="108"/>
    </row>
    <row r="282" spans="3:3" x14ac:dyDescent="0.65">
      <c r="C282" s="108"/>
    </row>
    <row r="283" spans="3:3" x14ac:dyDescent="0.65">
      <c r="C283" s="108"/>
    </row>
    <row r="284" spans="3:3" x14ac:dyDescent="0.65">
      <c r="C284" s="108"/>
    </row>
    <row r="285" spans="3:3" x14ac:dyDescent="0.65">
      <c r="C285" s="108"/>
    </row>
    <row r="286" spans="3:3" x14ac:dyDescent="0.65">
      <c r="C286" s="108"/>
    </row>
    <row r="287" spans="3:3" x14ac:dyDescent="0.65">
      <c r="C287" s="108"/>
    </row>
    <row r="288" spans="3:3" x14ac:dyDescent="0.65">
      <c r="C288" s="108"/>
    </row>
    <row r="289" spans="3:3" x14ac:dyDescent="0.65">
      <c r="C289" s="108"/>
    </row>
    <row r="290" spans="3:3" x14ac:dyDescent="0.65">
      <c r="C290" s="108"/>
    </row>
    <row r="291" spans="3:3" x14ac:dyDescent="0.65">
      <c r="C291" s="108"/>
    </row>
    <row r="292" spans="3:3" x14ac:dyDescent="0.65">
      <c r="C292" s="108"/>
    </row>
    <row r="293" spans="3:3" x14ac:dyDescent="0.65">
      <c r="C293" s="108"/>
    </row>
    <row r="294" spans="3:3" x14ac:dyDescent="0.65">
      <c r="C294" s="108"/>
    </row>
    <row r="295" spans="3:3" x14ac:dyDescent="0.65">
      <c r="C295" s="108"/>
    </row>
    <row r="296" spans="3:3" x14ac:dyDescent="0.65">
      <c r="C296" s="108"/>
    </row>
    <row r="297" spans="3:3" x14ac:dyDescent="0.65">
      <c r="C297" s="108"/>
    </row>
    <row r="298" spans="3:3" x14ac:dyDescent="0.65">
      <c r="C298" s="108"/>
    </row>
    <row r="299" spans="3:3" x14ac:dyDescent="0.65">
      <c r="C299" s="108"/>
    </row>
    <row r="300" spans="3:3" x14ac:dyDescent="0.65">
      <c r="C300" s="108"/>
    </row>
    <row r="301" spans="3:3" x14ac:dyDescent="0.65">
      <c r="C301" s="108"/>
    </row>
    <row r="302" spans="3:3" x14ac:dyDescent="0.65">
      <c r="C302" s="108"/>
    </row>
    <row r="303" spans="3:3" x14ac:dyDescent="0.65">
      <c r="C303" s="108"/>
    </row>
    <row r="304" spans="3:3" x14ac:dyDescent="0.65">
      <c r="C304" s="108"/>
    </row>
    <row r="305" spans="3:3" x14ac:dyDescent="0.65">
      <c r="C305" s="108"/>
    </row>
    <row r="306" spans="3:3" x14ac:dyDescent="0.65">
      <c r="C306" s="108"/>
    </row>
    <row r="307" spans="3:3" x14ac:dyDescent="0.65">
      <c r="C307" s="108"/>
    </row>
    <row r="308" spans="3:3" x14ac:dyDescent="0.65">
      <c r="C308" s="108"/>
    </row>
    <row r="309" spans="3:3" x14ac:dyDescent="0.65">
      <c r="C309" s="108"/>
    </row>
    <row r="310" spans="3:3" x14ac:dyDescent="0.65">
      <c r="C310" s="108"/>
    </row>
    <row r="311" spans="3:3" x14ac:dyDescent="0.65">
      <c r="C311" s="108"/>
    </row>
    <row r="312" spans="3:3" x14ac:dyDescent="0.65">
      <c r="C312" s="108"/>
    </row>
    <row r="313" spans="3:3" x14ac:dyDescent="0.65">
      <c r="C313" s="108"/>
    </row>
    <row r="314" spans="3:3" x14ac:dyDescent="0.65">
      <c r="C314" s="108"/>
    </row>
    <row r="315" spans="3:3" x14ac:dyDescent="0.65">
      <c r="C315" s="108"/>
    </row>
    <row r="316" spans="3:3" x14ac:dyDescent="0.65">
      <c r="C316" s="108"/>
    </row>
    <row r="317" spans="3:3" x14ac:dyDescent="0.65">
      <c r="C317" s="108"/>
    </row>
    <row r="318" spans="3:3" x14ac:dyDescent="0.65">
      <c r="C318" s="108"/>
    </row>
    <row r="319" spans="3:3" x14ac:dyDescent="0.65">
      <c r="C319" s="108"/>
    </row>
    <row r="320" spans="3:3" x14ac:dyDescent="0.65">
      <c r="C320" s="108"/>
    </row>
    <row r="321" spans="3:3" x14ac:dyDescent="0.65">
      <c r="C321" s="108"/>
    </row>
    <row r="322" spans="3:3" x14ac:dyDescent="0.65">
      <c r="C322" s="108"/>
    </row>
    <row r="323" spans="3:3" x14ac:dyDescent="0.65">
      <c r="C323" s="108"/>
    </row>
    <row r="324" spans="3:3" x14ac:dyDescent="0.65">
      <c r="C324" s="108"/>
    </row>
    <row r="325" spans="3:3" x14ac:dyDescent="0.65">
      <c r="C325" s="108"/>
    </row>
    <row r="326" spans="3:3" x14ac:dyDescent="0.65">
      <c r="C326" s="108"/>
    </row>
    <row r="327" spans="3:3" x14ac:dyDescent="0.65">
      <c r="C327" s="108"/>
    </row>
    <row r="328" spans="3:3" x14ac:dyDescent="0.65">
      <c r="C328" s="108"/>
    </row>
    <row r="329" spans="3:3" x14ac:dyDescent="0.65">
      <c r="C329" s="108"/>
    </row>
    <row r="330" spans="3:3" x14ac:dyDescent="0.65">
      <c r="C330" s="108"/>
    </row>
    <row r="331" spans="3:3" x14ac:dyDescent="0.65">
      <c r="C331" s="108"/>
    </row>
    <row r="332" spans="3:3" x14ac:dyDescent="0.65">
      <c r="C332" s="108"/>
    </row>
    <row r="333" spans="3:3" x14ac:dyDescent="0.65">
      <c r="C333" s="108"/>
    </row>
    <row r="334" spans="3:3" x14ac:dyDescent="0.65">
      <c r="C334" s="108"/>
    </row>
    <row r="335" spans="3:3" x14ac:dyDescent="0.65">
      <c r="C335" s="108"/>
    </row>
    <row r="336" spans="3:3" x14ac:dyDescent="0.65">
      <c r="C336" s="108"/>
    </row>
    <row r="337" spans="3:3" x14ac:dyDescent="0.65">
      <c r="C337" s="108"/>
    </row>
    <row r="338" spans="3:3" x14ac:dyDescent="0.65">
      <c r="C338" s="108"/>
    </row>
    <row r="339" spans="3:3" x14ac:dyDescent="0.65">
      <c r="C339" s="108"/>
    </row>
    <row r="340" spans="3:3" x14ac:dyDescent="0.65">
      <c r="C340" s="108"/>
    </row>
    <row r="341" spans="3:3" x14ac:dyDescent="0.65">
      <c r="C341" s="108"/>
    </row>
    <row r="342" spans="3:3" x14ac:dyDescent="0.65">
      <c r="C342" s="108"/>
    </row>
    <row r="343" spans="3:3" x14ac:dyDescent="0.65">
      <c r="C343" s="108"/>
    </row>
    <row r="344" spans="3:3" x14ac:dyDescent="0.65">
      <c r="C344" s="108"/>
    </row>
    <row r="345" spans="3:3" x14ac:dyDescent="0.65">
      <c r="C345" s="108"/>
    </row>
    <row r="346" spans="3:3" x14ac:dyDescent="0.65">
      <c r="C346" s="108"/>
    </row>
    <row r="347" spans="3:3" x14ac:dyDescent="0.65">
      <c r="C347" s="108"/>
    </row>
    <row r="348" spans="3:3" x14ac:dyDescent="0.65">
      <c r="C348" s="108"/>
    </row>
    <row r="349" spans="3:3" x14ac:dyDescent="0.65">
      <c r="C349" s="108"/>
    </row>
    <row r="350" spans="3:3" x14ac:dyDescent="0.65">
      <c r="C350" s="108"/>
    </row>
    <row r="351" spans="3:3" x14ac:dyDescent="0.65">
      <c r="C351" s="108"/>
    </row>
    <row r="352" spans="3:3" x14ac:dyDescent="0.65">
      <c r="C352" s="108"/>
    </row>
    <row r="353" spans="3:3" x14ac:dyDescent="0.65">
      <c r="C353" s="108"/>
    </row>
    <row r="354" spans="3:3" x14ac:dyDescent="0.65">
      <c r="C354" s="108"/>
    </row>
    <row r="355" spans="3:3" x14ac:dyDescent="0.65">
      <c r="C355" s="108"/>
    </row>
    <row r="356" spans="3:3" x14ac:dyDescent="0.65">
      <c r="C356" s="108"/>
    </row>
    <row r="357" spans="3:3" x14ac:dyDescent="0.65">
      <c r="C357" s="108"/>
    </row>
    <row r="358" spans="3:3" x14ac:dyDescent="0.65">
      <c r="C358" s="108"/>
    </row>
    <row r="359" spans="3:3" x14ac:dyDescent="0.65">
      <c r="C359" s="108"/>
    </row>
    <row r="360" spans="3:3" x14ac:dyDescent="0.65">
      <c r="C360" s="108"/>
    </row>
    <row r="361" spans="3:3" x14ac:dyDescent="0.65">
      <c r="C361" s="108"/>
    </row>
    <row r="362" spans="3:3" x14ac:dyDescent="0.65">
      <c r="C362" s="108"/>
    </row>
    <row r="363" spans="3:3" x14ac:dyDescent="0.65">
      <c r="C363" s="108"/>
    </row>
    <row r="364" spans="3:3" x14ac:dyDescent="0.65">
      <c r="C364" s="108"/>
    </row>
    <row r="365" spans="3:3" x14ac:dyDescent="0.65">
      <c r="C365" s="108"/>
    </row>
    <row r="366" spans="3:3" x14ac:dyDescent="0.65">
      <c r="C366" s="108"/>
    </row>
    <row r="367" spans="3:3" x14ac:dyDescent="0.65">
      <c r="C367" s="108"/>
    </row>
    <row r="368" spans="3:3" x14ac:dyDescent="0.65">
      <c r="C368" s="108"/>
    </row>
    <row r="369" spans="3:3" x14ac:dyDescent="0.65">
      <c r="C369" s="108"/>
    </row>
    <row r="370" spans="3:3" x14ac:dyDescent="0.65">
      <c r="C370" s="108"/>
    </row>
    <row r="371" spans="3:3" x14ac:dyDescent="0.65">
      <c r="C371" s="108"/>
    </row>
    <row r="372" spans="3:3" x14ac:dyDescent="0.65">
      <c r="C372" s="108"/>
    </row>
    <row r="373" spans="3:3" x14ac:dyDescent="0.65">
      <c r="C373" s="108"/>
    </row>
    <row r="374" spans="3:3" x14ac:dyDescent="0.65">
      <c r="C374" s="108"/>
    </row>
    <row r="375" spans="3:3" x14ac:dyDescent="0.65">
      <c r="C375" s="108"/>
    </row>
    <row r="376" spans="3:3" x14ac:dyDescent="0.65">
      <c r="C376" s="108"/>
    </row>
    <row r="377" spans="3:3" x14ac:dyDescent="0.65">
      <c r="C377" s="108"/>
    </row>
    <row r="378" spans="3:3" x14ac:dyDescent="0.65">
      <c r="C378" s="108"/>
    </row>
    <row r="379" spans="3:3" x14ac:dyDescent="0.65">
      <c r="C379" s="108"/>
    </row>
    <row r="380" spans="3:3" x14ac:dyDescent="0.65">
      <c r="C380" s="108"/>
    </row>
    <row r="381" spans="3:3" x14ac:dyDescent="0.65">
      <c r="C381" s="108"/>
    </row>
    <row r="382" spans="3:3" x14ac:dyDescent="0.65">
      <c r="C382" s="108"/>
    </row>
    <row r="383" spans="3:3" x14ac:dyDescent="0.65">
      <c r="C383" s="108"/>
    </row>
    <row r="384" spans="3:3" x14ac:dyDescent="0.65">
      <c r="C384" s="108"/>
    </row>
    <row r="385" spans="3:3" x14ac:dyDescent="0.65">
      <c r="C385" s="108"/>
    </row>
    <row r="386" spans="3:3" x14ac:dyDescent="0.65">
      <c r="C386" s="108"/>
    </row>
    <row r="387" spans="3:3" x14ac:dyDescent="0.65">
      <c r="C387" s="108"/>
    </row>
    <row r="388" spans="3:3" x14ac:dyDescent="0.65">
      <c r="C388" s="108"/>
    </row>
    <row r="389" spans="3:3" x14ac:dyDescent="0.65">
      <c r="C389" s="108"/>
    </row>
    <row r="390" spans="3:3" x14ac:dyDescent="0.65">
      <c r="C390" s="108"/>
    </row>
    <row r="391" spans="3:3" x14ac:dyDescent="0.65">
      <c r="C391" s="108"/>
    </row>
    <row r="392" spans="3:3" x14ac:dyDescent="0.65">
      <c r="C392" s="108"/>
    </row>
    <row r="393" spans="3:3" x14ac:dyDescent="0.65">
      <c r="C393" s="108"/>
    </row>
    <row r="394" spans="3:3" x14ac:dyDescent="0.65">
      <c r="C394" s="108"/>
    </row>
    <row r="395" spans="3:3" x14ac:dyDescent="0.65">
      <c r="C395" s="108"/>
    </row>
    <row r="396" spans="3:3" x14ac:dyDescent="0.65">
      <c r="C396" s="108"/>
    </row>
    <row r="397" spans="3:3" x14ac:dyDescent="0.65">
      <c r="C397" s="108"/>
    </row>
    <row r="398" spans="3:3" x14ac:dyDescent="0.65">
      <c r="C398" s="108"/>
    </row>
    <row r="399" spans="3:3" x14ac:dyDescent="0.65">
      <c r="C399" s="108"/>
    </row>
    <row r="400" spans="3:3" x14ac:dyDescent="0.65">
      <c r="C400" s="108"/>
    </row>
    <row r="401" spans="3:3" x14ac:dyDescent="0.65">
      <c r="C401" s="108"/>
    </row>
    <row r="402" spans="3:3" x14ac:dyDescent="0.65">
      <c r="C402" s="108"/>
    </row>
    <row r="403" spans="3:3" x14ac:dyDescent="0.65">
      <c r="C403" s="108"/>
    </row>
    <row r="404" spans="3:3" x14ac:dyDescent="0.65">
      <c r="C404" s="108"/>
    </row>
  </sheetData>
  <mergeCells count="47">
    <mergeCell ref="B30:C30"/>
    <mergeCell ref="B31:C31"/>
    <mergeCell ref="B33:B34"/>
    <mergeCell ref="C33:C34"/>
    <mergeCell ref="B35:C35"/>
    <mergeCell ref="B24:C24"/>
    <mergeCell ref="B26:B27"/>
    <mergeCell ref="C26:C27"/>
    <mergeCell ref="B28:C28"/>
    <mergeCell ref="B29:C29"/>
    <mergeCell ref="B19:B20"/>
    <mergeCell ref="C19:C20"/>
    <mergeCell ref="B21:C21"/>
    <mergeCell ref="B22:C22"/>
    <mergeCell ref="B23:C23"/>
    <mergeCell ref="AT31:AU32"/>
    <mergeCell ref="AT33:AU34"/>
    <mergeCell ref="AT38:AU39"/>
    <mergeCell ref="AT19:AU20"/>
    <mergeCell ref="AT24:AU25"/>
    <mergeCell ref="AT26:AU27"/>
    <mergeCell ref="B11:C11"/>
    <mergeCell ref="B25:C25"/>
    <mergeCell ref="AT10:AU11"/>
    <mergeCell ref="B18:C18"/>
    <mergeCell ref="B10:C10"/>
    <mergeCell ref="B12:B13"/>
    <mergeCell ref="C12:C13"/>
    <mergeCell ref="B14:C14"/>
    <mergeCell ref="B15:C15"/>
    <mergeCell ref="B39:C39"/>
    <mergeCell ref="B32:C32"/>
    <mergeCell ref="B36:C36"/>
    <mergeCell ref="B37:C37"/>
    <mergeCell ref="B38:C38"/>
    <mergeCell ref="AT4:AV4"/>
    <mergeCell ref="C4:I4"/>
    <mergeCell ref="AT5:AU6"/>
    <mergeCell ref="AT12:AU13"/>
    <mergeCell ref="AT17:AU18"/>
    <mergeCell ref="B5:B6"/>
    <mergeCell ref="C5:C6"/>
    <mergeCell ref="B7:C7"/>
    <mergeCell ref="B8:C8"/>
    <mergeCell ref="B9:C9"/>
    <mergeCell ref="B16:C16"/>
    <mergeCell ref="B17:C17"/>
  </mergeCells>
  <phoneticPr fontId="1"/>
  <conditionalFormatting sqref="AT10:AU10">
    <cfRule type="cellIs" dxfId="355" priority="125" operator="equal">
      <formula>"ER"</formula>
    </cfRule>
  </conditionalFormatting>
  <conditionalFormatting sqref="AT17:AU17">
    <cfRule type="cellIs" dxfId="354" priority="529" operator="equal">
      <formula>"ER"</formula>
    </cfRule>
  </conditionalFormatting>
  <conditionalFormatting sqref="AT24:AU24">
    <cfRule type="cellIs" dxfId="353" priority="516" operator="equal">
      <formula>"ER"</formula>
    </cfRule>
  </conditionalFormatting>
  <conditionalFormatting sqref="AT31:AU31">
    <cfRule type="cellIs" dxfId="352" priority="515" operator="equal">
      <formula>"ER"</formula>
    </cfRule>
  </conditionalFormatting>
  <conditionalFormatting sqref="AT38:AU38">
    <cfRule type="cellIs" dxfId="351" priority="321" operator="equal">
      <formula>"ER"</formula>
    </cfRule>
  </conditionalFormatting>
  <conditionalFormatting sqref="AU9">
    <cfRule type="cellIs" dxfId="350" priority="908" operator="lessThan">
      <formula>0.285</formula>
    </cfRule>
  </conditionalFormatting>
  <conditionalFormatting sqref="AU16">
    <cfRule type="cellIs" dxfId="349" priority="903" operator="lessThan">
      <formula>0.285</formula>
    </cfRule>
  </conditionalFormatting>
  <conditionalFormatting sqref="AU23">
    <cfRule type="cellIs" dxfId="348" priority="901" operator="lessThan">
      <formula>0.285</formula>
    </cfRule>
  </conditionalFormatting>
  <conditionalFormatting sqref="AU30">
    <cfRule type="cellIs" dxfId="347" priority="899" operator="lessThan">
      <formula>0.285</formula>
    </cfRule>
  </conditionalFormatting>
  <conditionalFormatting sqref="AU37">
    <cfRule type="cellIs" dxfId="346" priority="897" operator="lessThan">
      <formula>0.285</formula>
    </cfRule>
  </conditionalFormatting>
  <conditionalFormatting sqref="J11">
    <cfRule type="cellIs" priority="84" operator="equal">
      <formula>0</formula>
    </cfRule>
    <cfRule type="cellIs" dxfId="345" priority="85" operator="between">
      <formula>0.000001</formula>
      <formula>0.285</formula>
    </cfRule>
  </conditionalFormatting>
  <conditionalFormatting sqref="O11">
    <cfRule type="cellIs" dxfId="344" priority="92" operator="equal">
      <formula>"ER"</formula>
    </cfRule>
  </conditionalFormatting>
  <conditionalFormatting sqref="Q11">
    <cfRule type="cellIs" priority="93" operator="equal">
      <formula>0</formula>
    </cfRule>
    <cfRule type="cellIs" dxfId="343" priority="94" operator="between">
      <formula>0.000001</formula>
      <formula>0.285</formula>
    </cfRule>
  </conditionalFormatting>
  <conditionalFormatting sqref="X11">
    <cfRule type="cellIs" priority="90" operator="equal">
      <formula>0</formula>
    </cfRule>
    <cfRule type="cellIs" dxfId="342" priority="91" operator="between">
      <formula>0.000001</formula>
      <formula>0.285</formula>
    </cfRule>
  </conditionalFormatting>
  <conditionalFormatting sqref="AE11">
    <cfRule type="cellIs" priority="88" operator="equal">
      <formula>0</formula>
    </cfRule>
    <cfRule type="cellIs" dxfId="341" priority="89" operator="between">
      <formula>0.000001</formula>
      <formula>0.285</formula>
    </cfRule>
  </conditionalFormatting>
  <conditionalFormatting sqref="AL11">
    <cfRule type="cellIs" priority="86" operator="equal">
      <formula>0</formula>
    </cfRule>
    <cfRule type="cellIs" dxfId="340" priority="87" operator="between">
      <formula>0.000001</formula>
      <formula>0.285</formula>
    </cfRule>
  </conditionalFormatting>
  <conditionalFormatting sqref="AT11:AU11">
    <cfRule type="cellIs" dxfId="339" priority="95" operator="equal">
      <formula>"ER"</formula>
    </cfRule>
  </conditionalFormatting>
  <conditionalFormatting sqref="V11">
    <cfRule type="cellIs" dxfId="338" priority="83" operator="equal">
      <formula>"ER"</formula>
    </cfRule>
  </conditionalFormatting>
  <conditionalFormatting sqref="AC11">
    <cfRule type="cellIs" dxfId="337" priority="82" operator="equal">
      <formula>"ER"</formula>
    </cfRule>
  </conditionalFormatting>
  <conditionalFormatting sqref="AJ11">
    <cfRule type="cellIs" dxfId="336" priority="81" operator="equal">
      <formula>"ER"</formula>
    </cfRule>
  </conditionalFormatting>
  <conditionalFormatting sqref="H11">
    <cfRule type="cellIs" dxfId="335" priority="80" operator="equal">
      <formula>"ER"</formula>
    </cfRule>
  </conditionalFormatting>
  <conditionalFormatting sqref="AS11">
    <cfRule type="cellIs" priority="78" operator="equal">
      <formula>0</formula>
    </cfRule>
    <cfRule type="cellIs" dxfId="334" priority="79" operator="between">
      <formula>0.000001</formula>
      <formula>0.285</formula>
    </cfRule>
  </conditionalFormatting>
  <conditionalFormatting sqref="AQ11">
    <cfRule type="cellIs" dxfId="333" priority="77" operator="equal">
      <formula>"ER"</formula>
    </cfRule>
  </conditionalFormatting>
  <conditionalFormatting sqref="J18">
    <cfRule type="cellIs" priority="65" operator="equal">
      <formula>0</formula>
    </cfRule>
    <cfRule type="cellIs" dxfId="332" priority="66" operator="between">
      <formula>0.000001</formula>
      <formula>0.285</formula>
    </cfRule>
  </conditionalFormatting>
  <conditionalFormatting sqref="O18">
    <cfRule type="cellIs" dxfId="331" priority="73" operator="equal">
      <formula>"ER"</formula>
    </cfRule>
  </conditionalFormatting>
  <conditionalFormatting sqref="Q18">
    <cfRule type="cellIs" priority="74" operator="equal">
      <formula>0</formula>
    </cfRule>
    <cfRule type="cellIs" dxfId="330" priority="75" operator="between">
      <formula>0.000001</formula>
      <formula>0.285</formula>
    </cfRule>
  </conditionalFormatting>
  <conditionalFormatting sqref="X18">
    <cfRule type="cellIs" priority="71" operator="equal">
      <formula>0</formula>
    </cfRule>
    <cfRule type="cellIs" dxfId="329" priority="72" operator="between">
      <formula>0.000001</formula>
      <formula>0.285</formula>
    </cfRule>
  </conditionalFormatting>
  <conditionalFormatting sqref="AE18">
    <cfRule type="cellIs" priority="69" operator="equal">
      <formula>0</formula>
    </cfRule>
    <cfRule type="cellIs" dxfId="328" priority="70" operator="between">
      <formula>0.000001</formula>
      <formula>0.285</formula>
    </cfRule>
  </conditionalFormatting>
  <conditionalFormatting sqref="AL18">
    <cfRule type="cellIs" priority="67" operator="equal">
      <formula>0</formula>
    </cfRule>
    <cfRule type="cellIs" dxfId="327" priority="68" operator="between">
      <formula>0.000001</formula>
      <formula>0.285</formula>
    </cfRule>
  </conditionalFormatting>
  <conditionalFormatting sqref="AT18:AU18">
    <cfRule type="cellIs" dxfId="326" priority="76" operator="equal">
      <formula>"ER"</formula>
    </cfRule>
  </conditionalFormatting>
  <conditionalFormatting sqref="V18">
    <cfRule type="cellIs" dxfId="325" priority="64" operator="equal">
      <formula>"ER"</formula>
    </cfRule>
  </conditionalFormatting>
  <conditionalFormatting sqref="AC18">
    <cfRule type="cellIs" dxfId="324" priority="63" operator="equal">
      <formula>"ER"</formula>
    </cfRule>
  </conditionalFormatting>
  <conditionalFormatting sqref="AJ18">
    <cfRule type="cellIs" dxfId="323" priority="62" operator="equal">
      <formula>"ER"</formula>
    </cfRule>
  </conditionalFormatting>
  <conditionalFormatting sqref="H18">
    <cfRule type="cellIs" dxfId="322" priority="61" operator="equal">
      <formula>"ER"</formula>
    </cfRule>
  </conditionalFormatting>
  <conditionalFormatting sqref="AS18">
    <cfRule type="cellIs" priority="59" operator="equal">
      <formula>0</formula>
    </cfRule>
    <cfRule type="cellIs" dxfId="321" priority="60" operator="between">
      <formula>0.000001</formula>
      <formula>0.285</formula>
    </cfRule>
  </conditionalFormatting>
  <conditionalFormatting sqref="AQ18">
    <cfRule type="cellIs" dxfId="320" priority="58" operator="equal">
      <formula>"ER"</formula>
    </cfRule>
  </conditionalFormatting>
  <conditionalFormatting sqref="J25">
    <cfRule type="cellIs" priority="46" operator="equal">
      <formula>0</formula>
    </cfRule>
    <cfRule type="cellIs" dxfId="319" priority="47" operator="between">
      <formula>0.000001</formula>
      <formula>0.285</formula>
    </cfRule>
  </conditionalFormatting>
  <conditionalFormatting sqref="O25">
    <cfRule type="cellIs" dxfId="318" priority="54" operator="equal">
      <formula>"ER"</formula>
    </cfRule>
  </conditionalFormatting>
  <conditionalFormatting sqref="Q25">
    <cfRule type="cellIs" priority="55" operator="equal">
      <formula>0</formula>
    </cfRule>
    <cfRule type="cellIs" dxfId="317" priority="56" operator="between">
      <formula>0.000001</formula>
      <formula>0.285</formula>
    </cfRule>
  </conditionalFormatting>
  <conditionalFormatting sqref="X25">
    <cfRule type="cellIs" priority="52" operator="equal">
      <formula>0</formula>
    </cfRule>
    <cfRule type="cellIs" dxfId="316" priority="53" operator="between">
      <formula>0.000001</formula>
      <formula>0.285</formula>
    </cfRule>
  </conditionalFormatting>
  <conditionalFormatting sqref="AE25">
    <cfRule type="cellIs" priority="50" operator="equal">
      <formula>0</formula>
    </cfRule>
    <cfRule type="cellIs" dxfId="315" priority="51" operator="between">
      <formula>0.000001</formula>
      <formula>0.285</formula>
    </cfRule>
  </conditionalFormatting>
  <conditionalFormatting sqref="AL25">
    <cfRule type="cellIs" priority="48" operator="equal">
      <formula>0</formula>
    </cfRule>
    <cfRule type="cellIs" dxfId="314" priority="49" operator="between">
      <formula>0.000001</formula>
      <formula>0.285</formula>
    </cfRule>
  </conditionalFormatting>
  <conditionalFormatting sqref="AT25:AU25">
    <cfRule type="cellIs" dxfId="313" priority="57" operator="equal">
      <formula>"ER"</formula>
    </cfRule>
  </conditionalFormatting>
  <conditionalFormatting sqref="V25">
    <cfRule type="cellIs" dxfId="312" priority="45" operator="equal">
      <formula>"ER"</formula>
    </cfRule>
  </conditionalFormatting>
  <conditionalFormatting sqref="AC25">
    <cfRule type="cellIs" dxfId="311" priority="44" operator="equal">
      <formula>"ER"</formula>
    </cfRule>
  </conditionalFormatting>
  <conditionalFormatting sqref="AJ25">
    <cfRule type="cellIs" dxfId="310" priority="43" operator="equal">
      <formula>"ER"</formula>
    </cfRule>
  </conditionalFormatting>
  <conditionalFormatting sqref="H25">
    <cfRule type="cellIs" dxfId="309" priority="42" operator="equal">
      <formula>"ER"</formula>
    </cfRule>
  </conditionalFormatting>
  <conditionalFormatting sqref="AS25">
    <cfRule type="cellIs" priority="40" operator="equal">
      <formula>0</formula>
    </cfRule>
    <cfRule type="cellIs" dxfId="308" priority="41" operator="between">
      <formula>0.000001</formula>
      <formula>0.285</formula>
    </cfRule>
  </conditionalFormatting>
  <conditionalFormatting sqref="AQ25">
    <cfRule type="cellIs" dxfId="307" priority="39" operator="equal">
      <formula>"ER"</formula>
    </cfRule>
  </conditionalFormatting>
  <conditionalFormatting sqref="J32">
    <cfRule type="cellIs" priority="27" operator="equal">
      <formula>0</formula>
    </cfRule>
    <cfRule type="cellIs" dxfId="306" priority="28" operator="between">
      <formula>0.000001</formula>
      <formula>0.285</formula>
    </cfRule>
  </conditionalFormatting>
  <conditionalFormatting sqref="O32">
    <cfRule type="cellIs" dxfId="305" priority="35" operator="equal">
      <formula>"ER"</formula>
    </cfRule>
  </conditionalFormatting>
  <conditionalFormatting sqref="Q32">
    <cfRule type="cellIs" priority="36" operator="equal">
      <formula>0</formula>
    </cfRule>
    <cfRule type="cellIs" dxfId="304" priority="37" operator="between">
      <formula>0.000001</formula>
      <formula>0.285</formula>
    </cfRule>
  </conditionalFormatting>
  <conditionalFormatting sqref="X32">
    <cfRule type="cellIs" priority="33" operator="equal">
      <formula>0</formula>
    </cfRule>
    <cfRule type="cellIs" dxfId="303" priority="34" operator="between">
      <formula>0.000001</formula>
      <formula>0.285</formula>
    </cfRule>
  </conditionalFormatting>
  <conditionalFormatting sqref="AE32">
    <cfRule type="cellIs" priority="31" operator="equal">
      <formula>0</formula>
    </cfRule>
    <cfRule type="cellIs" dxfId="302" priority="32" operator="between">
      <formula>0.000001</formula>
      <formula>0.285</formula>
    </cfRule>
  </conditionalFormatting>
  <conditionalFormatting sqref="AL32">
    <cfRule type="cellIs" priority="29" operator="equal">
      <formula>0</formula>
    </cfRule>
    <cfRule type="cellIs" dxfId="301" priority="30" operator="between">
      <formula>0.000001</formula>
      <formula>0.285</formula>
    </cfRule>
  </conditionalFormatting>
  <conditionalFormatting sqref="AT32:AU32">
    <cfRule type="cellIs" dxfId="300" priority="38" operator="equal">
      <formula>"ER"</formula>
    </cfRule>
  </conditionalFormatting>
  <conditionalFormatting sqref="V32">
    <cfRule type="cellIs" dxfId="299" priority="26" operator="equal">
      <formula>"ER"</formula>
    </cfRule>
  </conditionalFormatting>
  <conditionalFormatting sqref="AC32">
    <cfRule type="cellIs" dxfId="298" priority="25" operator="equal">
      <formula>"ER"</formula>
    </cfRule>
  </conditionalFormatting>
  <conditionalFormatting sqref="AJ32">
    <cfRule type="cellIs" dxfId="297" priority="24" operator="equal">
      <formula>"ER"</formula>
    </cfRule>
  </conditionalFormatting>
  <conditionalFormatting sqref="H32">
    <cfRule type="cellIs" dxfId="296" priority="23" operator="equal">
      <formula>"ER"</formula>
    </cfRule>
  </conditionalFormatting>
  <conditionalFormatting sqref="AS32">
    <cfRule type="cellIs" priority="21" operator="equal">
      <formula>0</formula>
    </cfRule>
    <cfRule type="cellIs" dxfId="295" priority="22" operator="between">
      <formula>0.000001</formula>
      <formula>0.285</formula>
    </cfRule>
  </conditionalFormatting>
  <conditionalFormatting sqref="AQ32">
    <cfRule type="cellIs" dxfId="294" priority="20" operator="equal">
      <formula>"ER"</formula>
    </cfRule>
  </conditionalFormatting>
  <conditionalFormatting sqref="J39">
    <cfRule type="cellIs" priority="8" operator="equal">
      <formula>0</formula>
    </cfRule>
    <cfRule type="cellIs" dxfId="293" priority="9" operator="between">
      <formula>0.000001</formula>
      <formula>0.285</formula>
    </cfRule>
  </conditionalFormatting>
  <conditionalFormatting sqref="O39">
    <cfRule type="cellIs" dxfId="292" priority="16" operator="equal">
      <formula>"ER"</formula>
    </cfRule>
  </conditionalFormatting>
  <conditionalFormatting sqref="Q39">
    <cfRule type="cellIs" priority="17" operator="equal">
      <formula>0</formula>
    </cfRule>
    <cfRule type="cellIs" dxfId="291" priority="18" operator="between">
      <formula>0.000001</formula>
      <formula>0.285</formula>
    </cfRule>
  </conditionalFormatting>
  <conditionalFormatting sqref="X39">
    <cfRule type="cellIs" priority="14" operator="equal">
      <formula>0</formula>
    </cfRule>
    <cfRule type="cellIs" dxfId="290" priority="15" operator="between">
      <formula>0.000001</formula>
      <formula>0.285</formula>
    </cfRule>
  </conditionalFormatting>
  <conditionalFormatting sqref="AE39">
    <cfRule type="cellIs" priority="12" operator="equal">
      <formula>0</formula>
    </cfRule>
    <cfRule type="cellIs" dxfId="289" priority="13" operator="between">
      <formula>0.000001</formula>
      <formula>0.285</formula>
    </cfRule>
  </conditionalFormatting>
  <conditionalFormatting sqref="AL39">
    <cfRule type="cellIs" priority="10" operator="equal">
      <formula>0</formula>
    </cfRule>
    <cfRule type="cellIs" dxfId="288" priority="11" operator="between">
      <formula>0.000001</formula>
      <formula>0.285</formula>
    </cfRule>
  </conditionalFormatting>
  <conditionalFormatting sqref="AT39:AU39">
    <cfRule type="cellIs" dxfId="287" priority="19" operator="equal">
      <formula>"ER"</formula>
    </cfRule>
  </conditionalFormatting>
  <conditionalFormatting sqref="V39">
    <cfRule type="cellIs" dxfId="286" priority="7" operator="equal">
      <formula>"ER"</formula>
    </cfRule>
  </conditionalFormatting>
  <conditionalFormatting sqref="AC39">
    <cfRule type="cellIs" dxfId="285" priority="6" operator="equal">
      <formula>"ER"</formula>
    </cfRule>
  </conditionalFormatting>
  <conditionalFormatting sqref="AJ39">
    <cfRule type="cellIs" dxfId="284" priority="5" operator="equal">
      <formula>"ER"</formula>
    </cfRule>
  </conditionalFormatting>
  <conditionalFormatting sqref="H39">
    <cfRule type="cellIs" dxfId="283" priority="4" operator="equal">
      <formula>"ER"</formula>
    </cfRule>
  </conditionalFormatting>
  <conditionalFormatting sqref="AS39">
    <cfRule type="cellIs" priority="2" operator="equal">
      <formula>0</formula>
    </cfRule>
    <cfRule type="cellIs" dxfId="282" priority="3" operator="between">
      <formula>0.000001</formula>
      <formula>0.285</formula>
    </cfRule>
  </conditionalFormatting>
  <conditionalFormatting sqref="AQ39">
    <cfRule type="cellIs" dxfId="281" priority="1" operator="equal">
      <formula>"ER"</formula>
    </cfRule>
  </conditionalFormatting>
  <dataValidations count="1">
    <dataValidation type="list" allowBlank="1" showInputMessage="1" showErrorMessage="1" sqref="D7:AS10 D14:AS17 D21:AS24 D35:AS38 D28:AS31" xr:uid="{AD0FA1C5-C3A1-4705-BD10-63CC47682A60}">
      <formula1>"〇,休"</formula1>
    </dataValidation>
  </dataValidations>
  <pageMargins left="0.23622047244094491" right="0.23622047244094491" top="0.74803149606299213" bottom="0.74803149606299213" header="0.31496062992125984" footer="0.31496062992125984"/>
  <pageSetup paperSize="8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C324-5B1A-4452-BE2B-60B3DC260358}">
  <sheetPr>
    <pageSetUpPr fitToPage="1"/>
  </sheetPr>
  <dimension ref="A1:AV435"/>
  <sheetViews>
    <sheetView tabSelected="1" view="pageBreakPreview" zoomScale="80" zoomScaleNormal="100" zoomScaleSheetLayoutView="80" workbookViewId="0">
      <selection activeCell="V22" sqref="V22"/>
    </sheetView>
  </sheetViews>
  <sheetFormatPr defaultColWidth="9.140625" defaultRowHeight="18.45" x14ac:dyDescent="0.65"/>
  <cols>
    <col min="1" max="1" width="7.140625" style="1" customWidth="1"/>
    <col min="2" max="2" width="4.140625" style="1" customWidth="1"/>
    <col min="3" max="3" width="4.140625" style="7" customWidth="1"/>
    <col min="4" max="9" width="6.85546875" style="1" customWidth="1"/>
    <col min="10" max="10" width="6.85546875" style="110" customWidth="1"/>
    <col min="11" max="16" width="6.85546875" style="1" customWidth="1"/>
    <col min="17" max="17" width="6.85546875" style="110" customWidth="1"/>
    <col min="18" max="23" width="6.85546875" style="1" customWidth="1"/>
    <col min="24" max="24" width="6.85546875" style="110" customWidth="1"/>
    <col min="25" max="30" width="6.85546875" style="1" customWidth="1"/>
    <col min="31" max="31" width="6.85546875" style="110" customWidth="1"/>
    <col min="32" max="37" width="6.85546875" style="1" customWidth="1"/>
    <col min="38" max="38" width="6.85546875" style="110" customWidth="1"/>
    <col min="39" max="45" width="6.85546875" style="1" hidden="1" customWidth="1"/>
    <col min="46" max="46" width="7" style="1" customWidth="1"/>
    <col min="47" max="47" width="6.85546875" style="110" customWidth="1"/>
    <col min="48" max="48" width="9.140625" style="40"/>
    <col min="49" max="16384" width="9.140625" style="1"/>
  </cols>
  <sheetData>
    <row r="1" spans="1:48" ht="18.899999999999999" thickBot="1" x14ac:dyDescent="0.7">
      <c r="C1" s="8"/>
    </row>
    <row r="2" spans="1:48" x14ac:dyDescent="0.65">
      <c r="A2" s="2" t="s">
        <v>20</v>
      </c>
      <c r="C2" s="8"/>
      <c r="E2" s="38">
        <v>1</v>
      </c>
      <c r="F2" s="38">
        <v>2</v>
      </c>
      <c r="G2" s="38">
        <v>3</v>
      </c>
      <c r="H2" s="38">
        <v>4</v>
      </c>
      <c r="I2" s="38">
        <v>5</v>
      </c>
      <c r="J2" s="111">
        <v>6</v>
      </c>
      <c r="K2" s="38">
        <v>7</v>
      </c>
      <c r="L2" s="38">
        <v>8</v>
      </c>
      <c r="M2" s="38">
        <v>9</v>
      </c>
      <c r="N2" s="38">
        <v>10</v>
      </c>
      <c r="O2" s="38">
        <v>11</v>
      </c>
      <c r="P2" s="38">
        <v>12</v>
      </c>
      <c r="Q2" s="111">
        <v>13</v>
      </c>
      <c r="R2" s="38">
        <v>14</v>
      </c>
      <c r="S2" s="38">
        <v>15</v>
      </c>
      <c r="T2" s="38">
        <v>16</v>
      </c>
      <c r="U2" s="38">
        <v>17</v>
      </c>
      <c r="V2" s="38">
        <v>18</v>
      </c>
      <c r="W2" s="38">
        <v>19</v>
      </c>
      <c r="X2" s="111">
        <v>20</v>
      </c>
      <c r="Y2" s="38">
        <v>21</v>
      </c>
      <c r="Z2" s="38">
        <v>22</v>
      </c>
      <c r="AA2" s="38">
        <v>23</v>
      </c>
      <c r="AB2" s="38">
        <v>24</v>
      </c>
      <c r="AC2" s="38">
        <v>25</v>
      </c>
      <c r="AD2" s="38">
        <v>26</v>
      </c>
      <c r="AE2" s="111">
        <v>27</v>
      </c>
      <c r="AF2" s="38">
        <v>28</v>
      </c>
      <c r="AG2" s="38">
        <v>29</v>
      </c>
      <c r="AH2" s="38">
        <v>30</v>
      </c>
      <c r="AI2" s="38">
        <v>31</v>
      </c>
      <c r="AJ2" s="39"/>
      <c r="AK2" s="8"/>
      <c r="AL2" s="123"/>
      <c r="AM2" s="8"/>
      <c r="AN2" s="8"/>
      <c r="AO2" s="8"/>
      <c r="AP2" s="8"/>
    </row>
    <row r="3" spans="1:48" x14ac:dyDescent="0.65">
      <c r="C3" s="8"/>
      <c r="AJ3" s="8"/>
      <c r="AK3" s="8"/>
      <c r="AL3" s="123"/>
      <c r="AM3" s="8"/>
      <c r="AN3" s="8"/>
      <c r="AO3" s="8"/>
      <c r="AP3" s="8"/>
    </row>
    <row r="4" spans="1:48" ht="44.25" customHeight="1" thickBot="1" x14ac:dyDescent="0.9">
      <c r="B4" s="2"/>
      <c r="C4" s="166" t="s">
        <v>28</v>
      </c>
      <c r="D4" s="166"/>
      <c r="E4" s="166"/>
      <c r="F4" s="166"/>
      <c r="G4" s="166"/>
      <c r="H4" s="166"/>
      <c r="I4" s="166"/>
      <c r="K4" s="11"/>
      <c r="AF4" s="98" t="s">
        <v>23</v>
      </c>
      <c r="AG4" s="98"/>
      <c r="AT4" s="177">
        <v>46174</v>
      </c>
      <c r="AU4" s="177"/>
      <c r="AV4" s="177"/>
    </row>
    <row r="5" spans="1:48" x14ac:dyDescent="0.65">
      <c r="A5" s="4">
        <v>2026</v>
      </c>
      <c r="B5" s="164">
        <f>計画!B5</f>
        <v>4</v>
      </c>
      <c r="C5" s="162" t="s">
        <v>0</v>
      </c>
      <c r="D5" s="85">
        <v>30</v>
      </c>
      <c r="E5" s="86">
        <v>31</v>
      </c>
      <c r="F5" s="109">
        <v>1</v>
      </c>
      <c r="G5" s="109">
        <v>2</v>
      </c>
      <c r="H5" s="109">
        <v>3</v>
      </c>
      <c r="I5" s="109">
        <v>4</v>
      </c>
      <c r="J5" s="112">
        <v>5</v>
      </c>
      <c r="K5" s="109">
        <v>6</v>
      </c>
      <c r="L5" s="87">
        <v>7</v>
      </c>
      <c r="M5" s="87">
        <v>8</v>
      </c>
      <c r="N5" s="87">
        <v>9</v>
      </c>
      <c r="O5" s="87">
        <v>10</v>
      </c>
      <c r="P5" s="87">
        <v>11</v>
      </c>
      <c r="Q5" s="119">
        <v>12</v>
      </c>
      <c r="R5" s="87">
        <v>13</v>
      </c>
      <c r="S5" s="87">
        <v>14</v>
      </c>
      <c r="T5" s="87">
        <v>15</v>
      </c>
      <c r="U5" s="87">
        <v>16</v>
      </c>
      <c r="V5" s="87">
        <v>17</v>
      </c>
      <c r="W5" s="87">
        <v>18</v>
      </c>
      <c r="X5" s="119">
        <v>19</v>
      </c>
      <c r="Y5" s="87">
        <v>20</v>
      </c>
      <c r="Z5" s="87">
        <v>21</v>
      </c>
      <c r="AA5" s="87">
        <v>22</v>
      </c>
      <c r="AB5" s="87">
        <v>23</v>
      </c>
      <c r="AC5" s="87">
        <v>24</v>
      </c>
      <c r="AD5" s="87">
        <v>25</v>
      </c>
      <c r="AE5" s="119">
        <v>26</v>
      </c>
      <c r="AF5" s="87">
        <v>27</v>
      </c>
      <c r="AG5" s="87">
        <v>28</v>
      </c>
      <c r="AH5" s="87">
        <v>29</v>
      </c>
      <c r="AI5" s="87">
        <v>30</v>
      </c>
      <c r="AJ5" s="87">
        <v>1</v>
      </c>
      <c r="AK5" s="87">
        <v>2</v>
      </c>
      <c r="AL5" s="119">
        <v>3</v>
      </c>
      <c r="AM5" s="38"/>
      <c r="AN5" s="38"/>
      <c r="AO5" s="38"/>
      <c r="AP5" s="38"/>
      <c r="AQ5" s="3"/>
      <c r="AR5" s="3"/>
      <c r="AS5" s="9"/>
      <c r="AT5" s="167" t="s">
        <v>16</v>
      </c>
      <c r="AU5" s="168"/>
      <c r="AV5" s="40" t="s">
        <v>19</v>
      </c>
    </row>
    <row r="6" spans="1:48" ht="18.899999999999999" thickBot="1" x14ac:dyDescent="0.7">
      <c r="A6" s="5" t="s">
        <v>1</v>
      </c>
      <c r="B6" s="165"/>
      <c r="C6" s="163"/>
      <c r="D6" s="28" t="s">
        <v>3</v>
      </c>
      <c r="E6" s="10" t="s">
        <v>5</v>
      </c>
      <c r="F6" s="10" t="s">
        <v>7</v>
      </c>
      <c r="G6" s="10" t="s">
        <v>8</v>
      </c>
      <c r="H6" s="10" t="s">
        <v>9</v>
      </c>
      <c r="I6" s="10" t="s">
        <v>10</v>
      </c>
      <c r="J6" s="113" t="s">
        <v>11</v>
      </c>
      <c r="K6" s="10" t="s">
        <v>2</v>
      </c>
      <c r="L6" s="10" t="s">
        <v>4</v>
      </c>
      <c r="M6" s="10" t="s">
        <v>6</v>
      </c>
      <c r="N6" s="10" t="s">
        <v>8</v>
      </c>
      <c r="O6" s="10" t="s">
        <v>9</v>
      </c>
      <c r="P6" s="10" t="s">
        <v>10</v>
      </c>
      <c r="Q6" s="113" t="s">
        <v>11</v>
      </c>
      <c r="R6" s="10" t="s">
        <v>2</v>
      </c>
      <c r="S6" s="10" t="s">
        <v>4</v>
      </c>
      <c r="T6" s="10" t="s">
        <v>6</v>
      </c>
      <c r="U6" s="10" t="s">
        <v>8</v>
      </c>
      <c r="V6" s="10" t="s">
        <v>9</v>
      </c>
      <c r="W6" s="10" t="s">
        <v>10</v>
      </c>
      <c r="X6" s="113" t="s">
        <v>11</v>
      </c>
      <c r="Y6" s="10" t="s">
        <v>2</v>
      </c>
      <c r="Z6" s="10" t="s">
        <v>4</v>
      </c>
      <c r="AA6" s="10" t="s">
        <v>6</v>
      </c>
      <c r="AB6" s="10" t="s">
        <v>8</v>
      </c>
      <c r="AC6" s="10" t="s">
        <v>9</v>
      </c>
      <c r="AD6" s="10" t="s">
        <v>10</v>
      </c>
      <c r="AE6" s="113" t="s">
        <v>11</v>
      </c>
      <c r="AF6" s="10" t="s">
        <v>2</v>
      </c>
      <c r="AG6" s="10" t="s">
        <v>4</v>
      </c>
      <c r="AH6" s="10" t="s">
        <v>6</v>
      </c>
      <c r="AI6" s="10" t="s">
        <v>8</v>
      </c>
      <c r="AJ6" s="10" t="s">
        <v>9</v>
      </c>
      <c r="AK6" s="10" t="s">
        <v>10</v>
      </c>
      <c r="AL6" s="113" t="s">
        <v>11</v>
      </c>
      <c r="AM6" s="10" t="s">
        <v>2</v>
      </c>
      <c r="AN6" s="10" t="s">
        <v>4</v>
      </c>
      <c r="AO6" s="10" t="s">
        <v>6</v>
      </c>
      <c r="AP6" s="10" t="s">
        <v>8</v>
      </c>
      <c r="AQ6" s="10" t="s">
        <v>9</v>
      </c>
      <c r="AR6" s="10" t="s">
        <v>10</v>
      </c>
      <c r="AS6" s="30" t="s">
        <v>11</v>
      </c>
      <c r="AT6" s="169"/>
      <c r="AU6" s="170"/>
      <c r="AV6" s="108">
        <f>AU7+AU8</f>
        <v>28</v>
      </c>
    </row>
    <row r="7" spans="1:48" ht="18.899999999999999" thickTop="1" x14ac:dyDescent="0.65">
      <c r="A7" s="5"/>
      <c r="B7" s="184" t="s">
        <v>31</v>
      </c>
      <c r="C7" s="185"/>
      <c r="D7" s="66">
        <f>計画!D7</f>
        <v>0</v>
      </c>
      <c r="E7" s="66">
        <f>計画!E7</f>
        <v>0</v>
      </c>
      <c r="F7" s="66">
        <f>計画!F7</f>
        <v>0</v>
      </c>
      <c r="G7" s="66">
        <f>計画!G7</f>
        <v>0</v>
      </c>
      <c r="H7" s="66">
        <f>計画!H7</f>
        <v>0</v>
      </c>
      <c r="I7" s="66">
        <f>計画!I7</f>
        <v>0</v>
      </c>
      <c r="J7" s="114">
        <f>計画!J7</f>
        <v>0</v>
      </c>
      <c r="K7" s="67" t="str">
        <f>計画!K7</f>
        <v>〇</v>
      </c>
      <c r="L7" s="68" t="str">
        <f>計画!L7</f>
        <v>〇</v>
      </c>
      <c r="M7" s="68" t="str">
        <f>計画!M7</f>
        <v>〇</v>
      </c>
      <c r="N7" s="68" t="str">
        <f>計画!N7</f>
        <v>〇</v>
      </c>
      <c r="O7" s="68" t="str">
        <f>計画!O7</f>
        <v>〇</v>
      </c>
      <c r="P7" s="68" t="str">
        <f>計画!P7</f>
        <v>休</v>
      </c>
      <c r="Q7" s="121" t="str">
        <f>計画!Q7</f>
        <v>休</v>
      </c>
      <c r="R7" s="67" t="str">
        <f>計画!R7</f>
        <v>〇</v>
      </c>
      <c r="S7" s="68" t="str">
        <f>計画!S7</f>
        <v>〇</v>
      </c>
      <c r="T7" s="68" t="str">
        <f>計画!T7</f>
        <v>〇</v>
      </c>
      <c r="U7" s="68" t="str">
        <f>計画!U7</f>
        <v>〇</v>
      </c>
      <c r="V7" s="68" t="str">
        <f>計画!V7</f>
        <v>〇</v>
      </c>
      <c r="W7" s="68" t="str">
        <f>計画!W7</f>
        <v>休</v>
      </c>
      <c r="X7" s="121" t="str">
        <f>計画!X7</f>
        <v>休</v>
      </c>
      <c r="Y7" s="67" t="str">
        <f>計画!Y7</f>
        <v>〇</v>
      </c>
      <c r="Z7" s="68" t="str">
        <f>計画!Z7</f>
        <v>〇</v>
      </c>
      <c r="AA7" s="68" t="str">
        <f>計画!AA7</f>
        <v>〇</v>
      </c>
      <c r="AB7" s="68" t="str">
        <f>計画!AB7</f>
        <v>〇</v>
      </c>
      <c r="AC7" s="68" t="str">
        <f>計画!AC7</f>
        <v>〇</v>
      </c>
      <c r="AD7" s="68" t="str">
        <f>計画!AD7</f>
        <v>休</v>
      </c>
      <c r="AE7" s="121" t="str">
        <f>計画!AE7</f>
        <v>休</v>
      </c>
      <c r="AF7" s="67" t="str">
        <f>計画!AF7</f>
        <v>〇</v>
      </c>
      <c r="AG7" s="68" t="str">
        <f>計画!AG7</f>
        <v>〇</v>
      </c>
      <c r="AH7" s="68" t="str">
        <f>計画!AH7</f>
        <v>〇</v>
      </c>
      <c r="AI7" s="68" t="str">
        <f>計画!AI7</f>
        <v>〇</v>
      </c>
      <c r="AJ7" s="68" t="str">
        <f>計画!AJ7</f>
        <v>〇</v>
      </c>
      <c r="AK7" s="68" t="str">
        <f>計画!AK7</f>
        <v>休</v>
      </c>
      <c r="AL7" s="121" t="str">
        <f>計画!AL7</f>
        <v>休</v>
      </c>
      <c r="AM7" s="67">
        <f>計画!AM7</f>
        <v>0</v>
      </c>
      <c r="AN7" s="68">
        <f>計画!AN7</f>
        <v>0</v>
      </c>
      <c r="AO7" s="68">
        <f>計画!AO7</f>
        <v>0</v>
      </c>
      <c r="AP7" s="68">
        <f>計画!AP7</f>
        <v>0</v>
      </c>
      <c r="AQ7" s="68">
        <f>計画!AQ7</f>
        <v>0</v>
      </c>
      <c r="AR7" s="68">
        <f>計画!AR7</f>
        <v>0</v>
      </c>
      <c r="AS7" s="69">
        <f>計画!AS7</f>
        <v>0</v>
      </c>
      <c r="AT7" s="35" t="s">
        <v>12</v>
      </c>
      <c r="AU7" s="124">
        <f>COUNTIF(D8:AS8,"〇")</f>
        <v>20</v>
      </c>
      <c r="AV7" s="1"/>
    </row>
    <row r="8" spans="1:48" s="40" customFormat="1" x14ac:dyDescent="0.65">
      <c r="A8" s="49"/>
      <c r="B8" s="186" t="s">
        <v>32</v>
      </c>
      <c r="C8" s="187"/>
      <c r="D8" s="93"/>
      <c r="E8" s="94"/>
      <c r="F8" s="94"/>
      <c r="G8" s="94"/>
      <c r="H8" s="94"/>
      <c r="I8" s="94"/>
      <c r="J8" s="115"/>
      <c r="K8" s="95" t="s">
        <v>21</v>
      </c>
      <c r="L8" s="96" t="s">
        <v>21</v>
      </c>
      <c r="M8" s="96" t="s">
        <v>21</v>
      </c>
      <c r="N8" s="96" t="s">
        <v>21</v>
      </c>
      <c r="O8" s="96" t="s">
        <v>21</v>
      </c>
      <c r="P8" s="96" t="s">
        <v>22</v>
      </c>
      <c r="Q8" s="120" t="s">
        <v>22</v>
      </c>
      <c r="R8" s="95" t="s">
        <v>21</v>
      </c>
      <c r="S8" s="96" t="s">
        <v>21</v>
      </c>
      <c r="T8" s="138" t="s">
        <v>21</v>
      </c>
      <c r="U8" s="138" t="s">
        <v>21</v>
      </c>
      <c r="V8" s="138" t="s">
        <v>21</v>
      </c>
      <c r="W8" s="138" t="s">
        <v>22</v>
      </c>
      <c r="X8" s="139" t="s">
        <v>22</v>
      </c>
      <c r="Y8" s="140" t="s">
        <v>21</v>
      </c>
      <c r="Z8" s="138" t="s">
        <v>21</v>
      </c>
      <c r="AA8" s="138" t="s">
        <v>21</v>
      </c>
      <c r="AB8" s="138" t="s">
        <v>21</v>
      </c>
      <c r="AC8" s="138" t="s">
        <v>21</v>
      </c>
      <c r="AD8" s="138" t="s">
        <v>22</v>
      </c>
      <c r="AE8" s="139" t="s">
        <v>22</v>
      </c>
      <c r="AF8" s="140" t="s">
        <v>21</v>
      </c>
      <c r="AG8" s="138" t="s">
        <v>21</v>
      </c>
      <c r="AH8" s="138" t="s">
        <v>21</v>
      </c>
      <c r="AI8" s="96" t="s">
        <v>21</v>
      </c>
      <c r="AJ8" s="96" t="s">
        <v>21</v>
      </c>
      <c r="AK8" s="96" t="s">
        <v>22</v>
      </c>
      <c r="AL8" s="120" t="s">
        <v>22</v>
      </c>
      <c r="AM8" s="55"/>
      <c r="AN8" s="53"/>
      <c r="AO8" s="53"/>
      <c r="AP8" s="53"/>
      <c r="AQ8" s="53"/>
      <c r="AR8" s="53"/>
      <c r="AS8" s="56"/>
      <c r="AT8" s="35" t="s">
        <v>13</v>
      </c>
      <c r="AU8" s="124">
        <f>COUNTIF(D8:AS8,"休")</f>
        <v>8</v>
      </c>
    </row>
    <row r="9" spans="1:48" x14ac:dyDescent="0.65">
      <c r="A9" s="5"/>
      <c r="B9" s="186" t="s">
        <v>33</v>
      </c>
      <c r="C9" s="187"/>
      <c r="D9" s="25"/>
      <c r="E9" s="19"/>
      <c r="F9" s="19"/>
      <c r="G9" s="19"/>
      <c r="H9" s="19"/>
      <c r="I9" s="19"/>
      <c r="J9" s="116"/>
      <c r="K9" s="18"/>
      <c r="L9" s="19"/>
      <c r="M9" s="19"/>
      <c r="N9" s="19"/>
      <c r="O9" s="19"/>
      <c r="P9" s="19"/>
      <c r="Q9" s="116"/>
      <c r="R9" s="18"/>
      <c r="S9" s="19"/>
      <c r="T9" s="19"/>
      <c r="U9" s="141"/>
      <c r="V9" s="141"/>
      <c r="W9" s="141"/>
      <c r="X9" s="142"/>
      <c r="Y9" s="143"/>
      <c r="Z9" s="141"/>
      <c r="AA9" s="141"/>
      <c r="AB9" s="141"/>
      <c r="AC9" s="141"/>
      <c r="AD9" s="141"/>
      <c r="AE9" s="142"/>
      <c r="AF9" s="143"/>
      <c r="AG9" s="141"/>
      <c r="AH9" s="141"/>
      <c r="AI9" s="19"/>
      <c r="AJ9" s="19"/>
      <c r="AK9" s="19"/>
      <c r="AL9" s="116"/>
      <c r="AM9" s="18"/>
      <c r="AN9" s="19"/>
      <c r="AO9" s="19"/>
      <c r="AP9" s="19"/>
      <c r="AQ9" s="19"/>
      <c r="AR9" s="19"/>
      <c r="AS9" s="33"/>
      <c r="AT9" s="35" t="s">
        <v>15</v>
      </c>
      <c r="AU9" s="125">
        <f>AU8/AV6</f>
        <v>0.2857142857142857</v>
      </c>
    </row>
    <row r="10" spans="1:48" x14ac:dyDescent="0.65">
      <c r="A10" s="5"/>
      <c r="B10" s="186" t="s">
        <v>34</v>
      </c>
      <c r="C10" s="187"/>
      <c r="D10" s="26"/>
      <c r="E10" s="22"/>
      <c r="F10" s="22"/>
      <c r="G10" s="22"/>
      <c r="H10" s="22"/>
      <c r="I10" s="22"/>
      <c r="J10" s="117"/>
      <c r="K10" s="21"/>
      <c r="L10" s="22"/>
      <c r="M10" s="22"/>
      <c r="N10" s="22"/>
      <c r="O10" s="22"/>
      <c r="P10" s="22"/>
      <c r="Q10" s="117"/>
      <c r="R10" s="21"/>
      <c r="S10" s="22"/>
      <c r="T10" s="22"/>
      <c r="U10" s="22"/>
      <c r="V10" s="22"/>
      <c r="W10" s="22"/>
      <c r="X10" s="117"/>
      <c r="Y10" s="21"/>
      <c r="Z10" s="22"/>
      <c r="AA10" s="22"/>
      <c r="AB10" s="22"/>
      <c r="AC10" s="22"/>
      <c r="AD10" s="22"/>
      <c r="AE10" s="117"/>
      <c r="AF10" s="21"/>
      <c r="AG10" s="22"/>
      <c r="AH10" s="22"/>
      <c r="AI10" s="22"/>
      <c r="AJ10" s="22"/>
      <c r="AK10" s="22"/>
      <c r="AL10" s="117"/>
      <c r="AM10" s="21"/>
      <c r="AN10" s="22"/>
      <c r="AO10" s="22"/>
      <c r="AP10" s="22"/>
      <c r="AQ10" s="22"/>
      <c r="AR10" s="22"/>
      <c r="AS10" s="34"/>
      <c r="AT10" s="171" t="str">
        <f>IF(AU9&gt;=28.5%,"OK","ER")</f>
        <v>OK</v>
      </c>
      <c r="AU10" s="172"/>
    </row>
    <row r="11" spans="1:48" ht="18.899999999999999" thickBot="1" x14ac:dyDescent="0.7">
      <c r="A11" s="6"/>
      <c r="B11" s="175" t="s">
        <v>14</v>
      </c>
      <c r="C11" s="176"/>
      <c r="D11" s="77" t="s">
        <v>12</v>
      </c>
      <c r="E11" s="78">
        <f>COUNTIF(D8:J8,"〇")</f>
        <v>0</v>
      </c>
      <c r="F11" s="77" t="s">
        <v>13</v>
      </c>
      <c r="G11" s="79">
        <f>COUNTIF(D8:J8,"休")</f>
        <v>0</v>
      </c>
      <c r="H11" s="80" t="str">
        <f>IF(G11=0,"",IF(G11&gt;=3,"ER",IF(G11&lt;=2,"OK")))</f>
        <v/>
      </c>
      <c r="I11" s="81" t="s">
        <v>15</v>
      </c>
      <c r="J11" s="118" t="str">
        <f>IF(G11/7=0,"",G11/"7")</f>
        <v/>
      </c>
      <c r="K11" s="77" t="s">
        <v>12</v>
      </c>
      <c r="L11" s="78">
        <f>COUNTIF(K8:Q8,"〇")</f>
        <v>5</v>
      </c>
      <c r="M11" s="77" t="s">
        <v>13</v>
      </c>
      <c r="N11" s="79">
        <f>COUNTIF(K8:Q8,"休")</f>
        <v>2</v>
      </c>
      <c r="O11" s="80" t="str">
        <f>IF(N11=0,"",IF(N11&gt;=3,"ER",IF(N11&lt;=2,"OK")))</f>
        <v>OK</v>
      </c>
      <c r="P11" s="81" t="s">
        <v>15</v>
      </c>
      <c r="Q11" s="118">
        <f>IF(N11/7=0,"",N11/"7")</f>
        <v>0.2857142857142857</v>
      </c>
      <c r="R11" s="77" t="s">
        <v>12</v>
      </c>
      <c r="S11" s="78">
        <f>COUNTIF(R8:X8,"〇")</f>
        <v>5</v>
      </c>
      <c r="T11" s="77" t="s">
        <v>13</v>
      </c>
      <c r="U11" s="79">
        <f>COUNTIF(R8:X8,"休")</f>
        <v>2</v>
      </c>
      <c r="V11" s="80" t="str">
        <f>IF(U11=0,"",IF(U11&gt;=3,"ER",IF(U11&lt;=2,"OK")))</f>
        <v>OK</v>
      </c>
      <c r="W11" s="81" t="s">
        <v>15</v>
      </c>
      <c r="X11" s="118">
        <f>IF(U11/7=0,"",U11/"7")</f>
        <v>0.2857142857142857</v>
      </c>
      <c r="Y11" s="77" t="s">
        <v>12</v>
      </c>
      <c r="Z11" s="78">
        <f>COUNTIF(Y8:AE8,"〇")</f>
        <v>5</v>
      </c>
      <c r="AA11" s="77" t="s">
        <v>13</v>
      </c>
      <c r="AB11" s="79">
        <f>COUNTIF(Y8:AE8,"休")</f>
        <v>2</v>
      </c>
      <c r="AC11" s="80" t="str">
        <f>IF(AB11=0,"",IF(AB11&gt;=3,"ER",IF(AB11&lt;=2,"OK")))</f>
        <v>OK</v>
      </c>
      <c r="AD11" s="81" t="s">
        <v>15</v>
      </c>
      <c r="AE11" s="118">
        <f>IF(AB11/7=0,"",AB11/"7")</f>
        <v>0.2857142857142857</v>
      </c>
      <c r="AF11" s="77" t="s">
        <v>12</v>
      </c>
      <c r="AG11" s="78">
        <f>COUNTIF(AF8:AL8,"〇")</f>
        <v>5</v>
      </c>
      <c r="AH11" s="77" t="s">
        <v>13</v>
      </c>
      <c r="AI11" s="79">
        <f>COUNTIF(AF8:AL8,"休")</f>
        <v>2</v>
      </c>
      <c r="AJ11" s="80" t="str">
        <f>IF(AI11=0,"",IF(AI11&gt;=3,"ER",IF(AI11&lt;=2,"OK")))</f>
        <v>OK</v>
      </c>
      <c r="AK11" s="81" t="s">
        <v>15</v>
      </c>
      <c r="AL11" s="118">
        <f>IF(AI11/7=0,"",AI11/"7")</f>
        <v>0.2857142857142857</v>
      </c>
      <c r="AM11" s="77" t="s">
        <v>12</v>
      </c>
      <c r="AN11" s="78">
        <f>COUNTIF(AM8:AS8,"〇")</f>
        <v>0</v>
      </c>
      <c r="AO11" s="77" t="s">
        <v>13</v>
      </c>
      <c r="AP11" s="79">
        <f>COUNTIF(AM8:AS8,"休")</f>
        <v>0</v>
      </c>
      <c r="AQ11" s="80" t="str">
        <f>IF(AP11&gt;=2,"OK","ER")</f>
        <v>ER</v>
      </c>
      <c r="AR11" s="81" t="s">
        <v>15</v>
      </c>
      <c r="AS11" s="82">
        <f>AP11/7</f>
        <v>0</v>
      </c>
      <c r="AT11" s="173"/>
      <c r="AU11" s="174"/>
    </row>
    <row r="12" spans="1:48" x14ac:dyDescent="0.65">
      <c r="A12" s="4">
        <f>A5</f>
        <v>2026</v>
      </c>
      <c r="B12" s="164">
        <f>MOD((B5+1)-1,12)+1</f>
        <v>5</v>
      </c>
      <c r="C12" s="162" t="s">
        <v>0</v>
      </c>
      <c r="D12" s="147">
        <v>4</v>
      </c>
      <c r="E12" s="87">
        <v>5</v>
      </c>
      <c r="F12" s="87">
        <v>6</v>
      </c>
      <c r="G12" s="87">
        <v>7</v>
      </c>
      <c r="H12" s="87">
        <v>8</v>
      </c>
      <c r="I12" s="87">
        <v>9</v>
      </c>
      <c r="J12" s="119">
        <v>10</v>
      </c>
      <c r="K12" s="87">
        <v>11</v>
      </c>
      <c r="L12" s="87">
        <v>12</v>
      </c>
      <c r="M12" s="87">
        <v>13</v>
      </c>
      <c r="N12" s="87">
        <v>14</v>
      </c>
      <c r="O12" s="87">
        <v>15</v>
      </c>
      <c r="P12" s="87">
        <v>16</v>
      </c>
      <c r="Q12" s="119">
        <v>17</v>
      </c>
      <c r="R12" s="87">
        <v>18</v>
      </c>
      <c r="S12" s="87">
        <v>19</v>
      </c>
      <c r="T12" s="87">
        <v>20</v>
      </c>
      <c r="U12" s="87">
        <v>21</v>
      </c>
      <c r="V12" s="87">
        <v>22</v>
      </c>
      <c r="W12" s="87">
        <v>23</v>
      </c>
      <c r="X12" s="119">
        <v>24</v>
      </c>
      <c r="Y12" s="87">
        <v>25</v>
      </c>
      <c r="Z12" s="87">
        <v>26</v>
      </c>
      <c r="AA12" s="87">
        <v>27</v>
      </c>
      <c r="AB12" s="87">
        <v>28</v>
      </c>
      <c r="AC12" s="87">
        <v>29</v>
      </c>
      <c r="AD12" s="87">
        <v>30</v>
      </c>
      <c r="AE12" s="119">
        <v>31</v>
      </c>
      <c r="AF12" s="42"/>
      <c r="AG12" s="42"/>
      <c r="AH12" s="42"/>
      <c r="AI12" s="42"/>
      <c r="AJ12" s="42"/>
      <c r="AK12" s="42"/>
      <c r="AL12" s="130"/>
      <c r="AM12" s="3"/>
      <c r="AN12" s="27"/>
      <c r="AO12" s="3"/>
      <c r="AP12" s="3"/>
      <c r="AQ12" s="3"/>
      <c r="AR12" s="3"/>
      <c r="AS12" s="29"/>
      <c r="AT12" s="167" t="s">
        <v>16</v>
      </c>
      <c r="AU12" s="168"/>
      <c r="AV12" s="40" t="s">
        <v>19</v>
      </c>
    </row>
    <row r="13" spans="1:48" ht="18.899999999999999" thickBot="1" x14ac:dyDescent="0.7">
      <c r="A13" s="5" t="s">
        <v>1</v>
      </c>
      <c r="B13" s="165"/>
      <c r="C13" s="163"/>
      <c r="D13" s="148" t="s">
        <v>3</v>
      </c>
      <c r="E13" s="10" t="s">
        <v>5</v>
      </c>
      <c r="F13" s="10" t="s">
        <v>7</v>
      </c>
      <c r="G13" s="10" t="s">
        <v>8</v>
      </c>
      <c r="H13" s="10" t="s">
        <v>9</v>
      </c>
      <c r="I13" s="10" t="s">
        <v>10</v>
      </c>
      <c r="J13" s="113" t="s">
        <v>11</v>
      </c>
      <c r="K13" s="10" t="s">
        <v>2</v>
      </c>
      <c r="L13" s="10" t="s">
        <v>4</v>
      </c>
      <c r="M13" s="10" t="s">
        <v>6</v>
      </c>
      <c r="N13" s="10" t="s">
        <v>8</v>
      </c>
      <c r="O13" s="10" t="s">
        <v>9</v>
      </c>
      <c r="P13" s="10" t="s">
        <v>10</v>
      </c>
      <c r="Q13" s="113" t="s">
        <v>11</v>
      </c>
      <c r="R13" s="10" t="s">
        <v>2</v>
      </c>
      <c r="S13" s="10" t="s">
        <v>4</v>
      </c>
      <c r="T13" s="10" t="s">
        <v>6</v>
      </c>
      <c r="U13" s="10" t="s">
        <v>8</v>
      </c>
      <c r="V13" s="10" t="s">
        <v>9</v>
      </c>
      <c r="W13" s="10" t="s">
        <v>10</v>
      </c>
      <c r="X13" s="113" t="s">
        <v>11</v>
      </c>
      <c r="Y13" s="10" t="s">
        <v>2</v>
      </c>
      <c r="Z13" s="10" t="s">
        <v>4</v>
      </c>
      <c r="AA13" s="10" t="s">
        <v>6</v>
      </c>
      <c r="AB13" s="10" t="s">
        <v>8</v>
      </c>
      <c r="AC13" s="10" t="s">
        <v>9</v>
      </c>
      <c r="AD13" s="10" t="s">
        <v>10</v>
      </c>
      <c r="AE13" s="113" t="s">
        <v>11</v>
      </c>
      <c r="AF13" s="10" t="s">
        <v>2</v>
      </c>
      <c r="AG13" s="10" t="s">
        <v>4</v>
      </c>
      <c r="AH13" s="10" t="s">
        <v>6</v>
      </c>
      <c r="AI13" s="10" t="s">
        <v>8</v>
      </c>
      <c r="AJ13" s="10" t="s">
        <v>9</v>
      </c>
      <c r="AK13" s="10" t="s">
        <v>10</v>
      </c>
      <c r="AL13" s="113" t="s">
        <v>11</v>
      </c>
      <c r="AM13" s="10" t="s">
        <v>2</v>
      </c>
      <c r="AN13" s="10" t="s">
        <v>4</v>
      </c>
      <c r="AO13" s="10" t="s">
        <v>6</v>
      </c>
      <c r="AP13" s="10" t="s">
        <v>8</v>
      </c>
      <c r="AQ13" s="10" t="s">
        <v>9</v>
      </c>
      <c r="AR13" s="10" t="s">
        <v>10</v>
      </c>
      <c r="AS13" s="30" t="s">
        <v>11</v>
      </c>
      <c r="AT13" s="169"/>
      <c r="AU13" s="170"/>
      <c r="AV13" s="108">
        <f>AU14+AU15</f>
        <v>28</v>
      </c>
    </row>
    <row r="14" spans="1:48" ht="18.899999999999999" thickTop="1" x14ac:dyDescent="0.65">
      <c r="A14" s="5"/>
      <c r="B14" s="184" t="s">
        <v>31</v>
      </c>
      <c r="C14" s="185"/>
      <c r="D14" s="66" t="str">
        <f>計画!D14</f>
        <v>〇</v>
      </c>
      <c r="E14" s="66" t="str">
        <f>計画!E14</f>
        <v>〇</v>
      </c>
      <c r="F14" s="66" t="str">
        <f>計画!F14</f>
        <v>〇</v>
      </c>
      <c r="G14" s="66" t="str">
        <f>計画!G14</f>
        <v>〇</v>
      </c>
      <c r="H14" s="66" t="str">
        <f>計画!H14</f>
        <v>〇</v>
      </c>
      <c r="I14" s="66" t="str">
        <f>計画!I14</f>
        <v>休</v>
      </c>
      <c r="J14" s="114" t="str">
        <f>計画!J14</f>
        <v>休</v>
      </c>
      <c r="K14" s="67" t="str">
        <f>計画!K14</f>
        <v>〇</v>
      </c>
      <c r="L14" s="68" t="str">
        <f>計画!L14</f>
        <v>〇</v>
      </c>
      <c r="M14" s="68" t="str">
        <f>計画!M14</f>
        <v>〇</v>
      </c>
      <c r="N14" s="68" t="str">
        <f>計画!N14</f>
        <v>〇</v>
      </c>
      <c r="O14" s="68" t="str">
        <f>計画!O14</f>
        <v>〇</v>
      </c>
      <c r="P14" s="68" t="str">
        <f>計画!P14</f>
        <v>休</v>
      </c>
      <c r="Q14" s="121" t="str">
        <f>計画!Q14</f>
        <v>休</v>
      </c>
      <c r="R14" s="67" t="str">
        <f>計画!R14</f>
        <v>〇</v>
      </c>
      <c r="S14" s="68" t="str">
        <f>計画!S14</f>
        <v>〇</v>
      </c>
      <c r="T14" s="68" t="str">
        <f>計画!T14</f>
        <v>〇</v>
      </c>
      <c r="U14" s="68" t="str">
        <f>計画!U14</f>
        <v>〇</v>
      </c>
      <c r="V14" s="68" t="str">
        <f>計画!V14</f>
        <v>〇</v>
      </c>
      <c r="W14" s="68" t="str">
        <f>計画!W14</f>
        <v>休</v>
      </c>
      <c r="X14" s="121" t="str">
        <f>計画!X14</f>
        <v>休</v>
      </c>
      <c r="Y14" s="67" t="str">
        <f>計画!Y14</f>
        <v>〇</v>
      </c>
      <c r="Z14" s="68" t="str">
        <f>計画!Z14</f>
        <v>〇</v>
      </c>
      <c r="AA14" s="68" t="str">
        <f>計画!AA14</f>
        <v>〇</v>
      </c>
      <c r="AB14" s="68" t="str">
        <f>計画!AB14</f>
        <v>〇</v>
      </c>
      <c r="AC14" s="68" t="str">
        <f>計画!AC14</f>
        <v>〇</v>
      </c>
      <c r="AD14" s="68" t="str">
        <f>計画!AD14</f>
        <v>休</v>
      </c>
      <c r="AE14" s="121" t="str">
        <f>計画!AE14</f>
        <v>休</v>
      </c>
      <c r="AF14" s="67">
        <f>計画!AF14</f>
        <v>0</v>
      </c>
      <c r="AG14" s="68">
        <f>計画!AG14</f>
        <v>0</v>
      </c>
      <c r="AH14" s="68">
        <f>計画!AH14</f>
        <v>0</v>
      </c>
      <c r="AI14" s="68">
        <f>計画!AI14</f>
        <v>0</v>
      </c>
      <c r="AJ14" s="68">
        <f>計画!AJ14</f>
        <v>0</v>
      </c>
      <c r="AK14" s="68">
        <f>計画!AK14</f>
        <v>0</v>
      </c>
      <c r="AL14" s="121">
        <f>計画!AL14</f>
        <v>0</v>
      </c>
      <c r="AM14" s="67">
        <f>計画!AM14</f>
        <v>0</v>
      </c>
      <c r="AN14" s="68">
        <f>計画!AN14</f>
        <v>0</v>
      </c>
      <c r="AO14" s="68">
        <f>計画!AO14</f>
        <v>0</v>
      </c>
      <c r="AP14" s="68">
        <f>計画!AP14</f>
        <v>0</v>
      </c>
      <c r="AQ14" s="68">
        <f>計画!AQ14</f>
        <v>0</v>
      </c>
      <c r="AR14" s="68">
        <f>計画!AR14</f>
        <v>0</v>
      </c>
      <c r="AS14" s="69">
        <f>計画!AS14</f>
        <v>0</v>
      </c>
      <c r="AT14" s="35" t="s">
        <v>12</v>
      </c>
      <c r="AU14" s="124">
        <f>COUNTIF(D15:AS15,"〇")</f>
        <v>20</v>
      </c>
      <c r="AV14" s="1"/>
    </row>
    <row r="15" spans="1:48" s="40" customFormat="1" x14ac:dyDescent="0.65">
      <c r="A15" s="49"/>
      <c r="B15" s="186" t="s">
        <v>32</v>
      </c>
      <c r="C15" s="187"/>
      <c r="D15" s="149" t="s">
        <v>21</v>
      </c>
      <c r="E15" s="96" t="s">
        <v>21</v>
      </c>
      <c r="F15" s="96" t="s">
        <v>21</v>
      </c>
      <c r="G15" s="96" t="s">
        <v>21</v>
      </c>
      <c r="H15" s="96" t="s">
        <v>21</v>
      </c>
      <c r="I15" s="96" t="s">
        <v>22</v>
      </c>
      <c r="J15" s="120" t="s">
        <v>22</v>
      </c>
      <c r="K15" s="95" t="s">
        <v>21</v>
      </c>
      <c r="L15" s="96" t="s">
        <v>21</v>
      </c>
      <c r="M15" s="96" t="s">
        <v>21</v>
      </c>
      <c r="N15" s="96" t="s">
        <v>21</v>
      </c>
      <c r="O15" s="96" t="s">
        <v>21</v>
      </c>
      <c r="P15" s="96" t="s">
        <v>22</v>
      </c>
      <c r="Q15" s="120" t="s">
        <v>22</v>
      </c>
      <c r="R15" s="95" t="s">
        <v>21</v>
      </c>
      <c r="S15" s="96" t="s">
        <v>21</v>
      </c>
      <c r="T15" s="96" t="s">
        <v>21</v>
      </c>
      <c r="U15" s="96" t="s">
        <v>21</v>
      </c>
      <c r="V15" s="96" t="s">
        <v>21</v>
      </c>
      <c r="W15" s="96" t="s">
        <v>22</v>
      </c>
      <c r="X15" s="120" t="s">
        <v>22</v>
      </c>
      <c r="Y15" s="95" t="s">
        <v>21</v>
      </c>
      <c r="Z15" s="96" t="s">
        <v>21</v>
      </c>
      <c r="AA15" s="96" t="s">
        <v>21</v>
      </c>
      <c r="AB15" s="96" t="s">
        <v>21</v>
      </c>
      <c r="AC15" s="96" t="s">
        <v>21</v>
      </c>
      <c r="AD15" s="96" t="s">
        <v>22</v>
      </c>
      <c r="AE15" s="120" t="s">
        <v>22</v>
      </c>
      <c r="AF15" s="71"/>
      <c r="AG15" s="155"/>
      <c r="AH15" s="155"/>
      <c r="AI15" s="155"/>
      <c r="AJ15" s="155"/>
      <c r="AK15" s="155"/>
      <c r="AL15" s="124"/>
      <c r="AM15" s="55"/>
      <c r="AN15" s="53"/>
      <c r="AO15" s="53"/>
      <c r="AP15" s="53"/>
      <c r="AQ15" s="53"/>
      <c r="AR15" s="53"/>
      <c r="AS15" s="54"/>
      <c r="AT15" s="35" t="s">
        <v>13</v>
      </c>
      <c r="AU15" s="124">
        <f>COUNTIF(D15:AS15,"休")</f>
        <v>8</v>
      </c>
    </row>
    <row r="16" spans="1:48" x14ac:dyDescent="0.65">
      <c r="A16" s="5"/>
      <c r="B16" s="186" t="s">
        <v>33</v>
      </c>
      <c r="C16" s="187"/>
      <c r="D16" s="25"/>
      <c r="E16" s="19"/>
      <c r="F16" s="19"/>
      <c r="G16" s="19"/>
      <c r="H16" s="19"/>
      <c r="I16" s="19"/>
      <c r="J16" s="116"/>
      <c r="K16" s="18"/>
      <c r="L16" s="19"/>
      <c r="M16" s="19"/>
      <c r="N16" s="19"/>
      <c r="O16" s="19"/>
      <c r="P16" s="19"/>
      <c r="Q16" s="116"/>
      <c r="R16" s="18"/>
      <c r="S16" s="19"/>
      <c r="T16" s="19"/>
      <c r="U16" s="19"/>
      <c r="V16" s="19"/>
      <c r="W16" s="19"/>
      <c r="X16" s="116"/>
      <c r="Y16" s="18"/>
      <c r="Z16" s="19"/>
      <c r="AA16" s="19"/>
      <c r="AB16" s="19"/>
      <c r="AC16" s="19"/>
      <c r="AD16" s="19"/>
      <c r="AE16" s="116"/>
      <c r="AF16" s="18"/>
      <c r="AG16" s="19"/>
      <c r="AH16" s="19"/>
      <c r="AI16" s="19"/>
      <c r="AJ16" s="19"/>
      <c r="AK16" s="19"/>
      <c r="AL16" s="116"/>
      <c r="AM16" s="18"/>
      <c r="AN16" s="19"/>
      <c r="AO16" s="19"/>
      <c r="AP16" s="19"/>
      <c r="AQ16" s="19"/>
      <c r="AR16" s="19"/>
      <c r="AS16" s="20"/>
      <c r="AT16" s="35" t="s">
        <v>15</v>
      </c>
      <c r="AU16" s="125">
        <f>AU15/AV13</f>
        <v>0.2857142857142857</v>
      </c>
    </row>
    <row r="17" spans="1:48" ht="18.45" customHeight="1" x14ac:dyDescent="0.65">
      <c r="A17" s="5"/>
      <c r="B17" s="186" t="s">
        <v>34</v>
      </c>
      <c r="C17" s="187"/>
      <c r="D17" s="26"/>
      <c r="E17" s="22"/>
      <c r="F17" s="22"/>
      <c r="G17" s="22"/>
      <c r="H17" s="22"/>
      <c r="I17" s="22"/>
      <c r="J17" s="117"/>
      <c r="K17" s="21"/>
      <c r="L17" s="22"/>
      <c r="M17" s="22"/>
      <c r="N17" s="22"/>
      <c r="O17" s="22"/>
      <c r="P17" s="22"/>
      <c r="Q17" s="117"/>
      <c r="R17" s="21"/>
      <c r="S17" s="22"/>
      <c r="T17" s="22"/>
      <c r="U17" s="22"/>
      <c r="V17" s="22"/>
      <c r="W17" s="22"/>
      <c r="X17" s="117"/>
      <c r="Y17" s="21"/>
      <c r="Z17" s="22"/>
      <c r="AA17" s="22"/>
      <c r="AB17" s="22"/>
      <c r="AC17" s="22"/>
      <c r="AD17" s="22"/>
      <c r="AE17" s="117"/>
      <c r="AF17" s="21"/>
      <c r="AG17" s="22"/>
      <c r="AH17" s="22"/>
      <c r="AI17" s="22"/>
      <c r="AJ17" s="22"/>
      <c r="AK17" s="22"/>
      <c r="AL17" s="117"/>
      <c r="AM17" s="21"/>
      <c r="AN17" s="22"/>
      <c r="AO17" s="22"/>
      <c r="AP17" s="22"/>
      <c r="AQ17" s="22"/>
      <c r="AR17" s="22"/>
      <c r="AS17" s="23"/>
      <c r="AT17" s="171" t="str">
        <f>IF(AU16&gt;=28.5%,"OK","ER")</f>
        <v>OK</v>
      </c>
      <c r="AU17" s="172"/>
    </row>
    <row r="18" spans="1:48" ht="18.899999999999999" thickBot="1" x14ac:dyDescent="0.7">
      <c r="A18" s="6"/>
      <c r="B18" s="175" t="s">
        <v>14</v>
      </c>
      <c r="C18" s="176"/>
      <c r="D18" s="77" t="s">
        <v>12</v>
      </c>
      <c r="E18" s="78">
        <f>COUNTIF(D15:J15,"〇")</f>
        <v>5</v>
      </c>
      <c r="F18" s="77" t="s">
        <v>13</v>
      </c>
      <c r="G18" s="79">
        <f>COUNTIF(D15:J15,"休")</f>
        <v>2</v>
      </c>
      <c r="H18" s="80" t="str">
        <f>IF(G18=0,"",IF(G18&gt;=3,"ER",IF(G18&lt;=2,"OK")))</f>
        <v>OK</v>
      </c>
      <c r="I18" s="81" t="s">
        <v>15</v>
      </c>
      <c r="J18" s="118">
        <f>IF(G18/7=0,"",G18/"7")</f>
        <v>0.2857142857142857</v>
      </c>
      <c r="K18" s="77" t="s">
        <v>12</v>
      </c>
      <c r="L18" s="78">
        <f>COUNTIF(K15:Q15,"〇")</f>
        <v>5</v>
      </c>
      <c r="M18" s="77" t="s">
        <v>13</v>
      </c>
      <c r="N18" s="79">
        <f>COUNTIF(K15:Q15,"休")</f>
        <v>2</v>
      </c>
      <c r="O18" s="80" t="str">
        <f>IF(N18=0,"",IF(N18&gt;=3,"ER",IF(N18&lt;=2,"OK")))</f>
        <v>OK</v>
      </c>
      <c r="P18" s="81" t="s">
        <v>15</v>
      </c>
      <c r="Q18" s="118">
        <f>IF(N18/7=0,"",N18/"7")</f>
        <v>0.2857142857142857</v>
      </c>
      <c r="R18" s="77" t="s">
        <v>12</v>
      </c>
      <c r="S18" s="78">
        <f>COUNTIF(R15:X15,"〇")</f>
        <v>5</v>
      </c>
      <c r="T18" s="77" t="s">
        <v>13</v>
      </c>
      <c r="U18" s="79">
        <f>COUNTIF(R15:X15,"休")</f>
        <v>2</v>
      </c>
      <c r="V18" s="80" t="str">
        <f>IF(U18=0,"",IF(U18&gt;=3,"ER",IF(U18&lt;=2,"OK")))</f>
        <v>OK</v>
      </c>
      <c r="W18" s="81" t="s">
        <v>15</v>
      </c>
      <c r="X18" s="118">
        <f>IF(U18/7=0,"",U18/"7")</f>
        <v>0.2857142857142857</v>
      </c>
      <c r="Y18" s="77" t="s">
        <v>12</v>
      </c>
      <c r="Z18" s="78">
        <f>COUNTIF(Y15:AE15,"〇")</f>
        <v>5</v>
      </c>
      <c r="AA18" s="77" t="s">
        <v>13</v>
      </c>
      <c r="AB18" s="79">
        <f>COUNTIF(Y15:AE15,"休")</f>
        <v>2</v>
      </c>
      <c r="AC18" s="80" t="str">
        <f>IF(AB18=0,"",IF(AB18&gt;=3,"ER",IF(AB18&lt;=2,"OK")))</f>
        <v>OK</v>
      </c>
      <c r="AD18" s="81" t="s">
        <v>15</v>
      </c>
      <c r="AE18" s="118">
        <f>IF(AB18/7=0,"",AB18/"7")</f>
        <v>0.2857142857142857</v>
      </c>
      <c r="AF18" s="77" t="s">
        <v>12</v>
      </c>
      <c r="AG18" s="78">
        <f>COUNTIF(AF15:AL15,"〇")</f>
        <v>0</v>
      </c>
      <c r="AH18" s="77" t="s">
        <v>13</v>
      </c>
      <c r="AI18" s="79">
        <f>COUNTIF(AF15:AL15,"休")</f>
        <v>0</v>
      </c>
      <c r="AJ18" s="80" t="str">
        <f>IF(AI18=0,"",IF(AI18&gt;=3,"ER",IF(AI18&lt;=2,"OK")))</f>
        <v/>
      </c>
      <c r="AK18" s="81" t="s">
        <v>15</v>
      </c>
      <c r="AL18" s="118" t="str">
        <f>IF(AI18/7=0,"",AI18/"7")</f>
        <v/>
      </c>
      <c r="AM18" s="77" t="s">
        <v>12</v>
      </c>
      <c r="AN18" s="78">
        <f>COUNTIF(AM15:AS15,"〇")</f>
        <v>0</v>
      </c>
      <c r="AO18" s="77" t="s">
        <v>13</v>
      </c>
      <c r="AP18" s="79">
        <f>COUNTIF(AM15:AS15,"休")</f>
        <v>0</v>
      </c>
      <c r="AQ18" s="80" t="str">
        <f>IF(AP18&gt;=2,"OK","ER")</f>
        <v>ER</v>
      </c>
      <c r="AR18" s="81" t="s">
        <v>15</v>
      </c>
      <c r="AS18" s="82">
        <f>AP18/7</f>
        <v>0</v>
      </c>
      <c r="AT18" s="173"/>
      <c r="AU18" s="174"/>
    </row>
    <row r="19" spans="1:48" x14ac:dyDescent="0.65">
      <c r="A19" s="4">
        <f>A12</f>
        <v>2026</v>
      </c>
      <c r="B19" s="164">
        <f>MOD((B12+1)-1,12)+1</f>
        <v>6</v>
      </c>
      <c r="C19" s="162" t="s">
        <v>0</v>
      </c>
      <c r="D19" s="87">
        <v>1</v>
      </c>
      <c r="E19" s="87">
        <v>2</v>
      </c>
      <c r="F19" s="87">
        <v>3</v>
      </c>
      <c r="G19" s="87">
        <v>4</v>
      </c>
      <c r="H19" s="87">
        <v>5</v>
      </c>
      <c r="I19" s="87">
        <v>6</v>
      </c>
      <c r="J19" s="119">
        <v>7</v>
      </c>
      <c r="K19" s="87">
        <v>8</v>
      </c>
      <c r="L19" s="87">
        <v>9</v>
      </c>
      <c r="M19" s="87">
        <v>10</v>
      </c>
      <c r="N19" s="87">
        <v>11</v>
      </c>
      <c r="O19" s="87">
        <v>12</v>
      </c>
      <c r="P19" s="87">
        <v>13</v>
      </c>
      <c r="Q19" s="119">
        <v>14</v>
      </c>
      <c r="R19" s="87">
        <v>15</v>
      </c>
      <c r="S19" s="87">
        <v>16</v>
      </c>
      <c r="T19" s="87">
        <v>17</v>
      </c>
      <c r="U19" s="87">
        <v>18</v>
      </c>
      <c r="V19" s="87">
        <v>19</v>
      </c>
      <c r="W19" s="87">
        <v>20</v>
      </c>
      <c r="X19" s="119">
        <v>21</v>
      </c>
      <c r="Y19" s="87">
        <v>22</v>
      </c>
      <c r="Z19" s="87">
        <v>23</v>
      </c>
      <c r="AA19" s="87">
        <v>24</v>
      </c>
      <c r="AB19" s="87">
        <v>25</v>
      </c>
      <c r="AC19" s="87">
        <v>26</v>
      </c>
      <c r="AD19" s="87">
        <v>27</v>
      </c>
      <c r="AE19" s="119">
        <v>28</v>
      </c>
      <c r="AF19" s="87">
        <v>29</v>
      </c>
      <c r="AG19" s="87">
        <v>30</v>
      </c>
      <c r="AH19" s="87">
        <v>1</v>
      </c>
      <c r="AI19" s="87">
        <v>2</v>
      </c>
      <c r="AJ19" s="87">
        <v>3</v>
      </c>
      <c r="AK19" s="87">
        <v>4</v>
      </c>
      <c r="AL19" s="119">
        <v>5</v>
      </c>
      <c r="AM19" s="3"/>
      <c r="AN19" s="27"/>
      <c r="AO19" s="3"/>
      <c r="AP19" s="3"/>
      <c r="AQ19" s="3"/>
      <c r="AR19" s="3"/>
      <c r="AS19" s="29"/>
      <c r="AT19" s="167" t="s">
        <v>16</v>
      </c>
      <c r="AU19" s="168"/>
      <c r="AV19" s="40" t="s">
        <v>19</v>
      </c>
    </row>
    <row r="20" spans="1:48" ht="18.899999999999999" thickBot="1" x14ac:dyDescent="0.7">
      <c r="A20" s="5" t="s">
        <v>1</v>
      </c>
      <c r="B20" s="165"/>
      <c r="C20" s="163"/>
      <c r="D20" s="28" t="s">
        <v>3</v>
      </c>
      <c r="E20" s="10" t="s">
        <v>5</v>
      </c>
      <c r="F20" s="10" t="s">
        <v>7</v>
      </c>
      <c r="G20" s="10" t="s">
        <v>8</v>
      </c>
      <c r="H20" s="10" t="s">
        <v>9</v>
      </c>
      <c r="I20" s="10" t="s">
        <v>10</v>
      </c>
      <c r="J20" s="113" t="s">
        <v>11</v>
      </c>
      <c r="K20" s="10" t="s">
        <v>2</v>
      </c>
      <c r="L20" s="10" t="s">
        <v>4</v>
      </c>
      <c r="M20" s="10" t="s">
        <v>6</v>
      </c>
      <c r="N20" s="10" t="s">
        <v>8</v>
      </c>
      <c r="O20" s="10" t="s">
        <v>9</v>
      </c>
      <c r="P20" s="10" t="s">
        <v>10</v>
      </c>
      <c r="Q20" s="113" t="s">
        <v>11</v>
      </c>
      <c r="R20" s="10" t="s">
        <v>2</v>
      </c>
      <c r="S20" s="10" t="s">
        <v>4</v>
      </c>
      <c r="T20" s="10" t="s">
        <v>6</v>
      </c>
      <c r="U20" s="10" t="s">
        <v>8</v>
      </c>
      <c r="V20" s="10" t="s">
        <v>9</v>
      </c>
      <c r="W20" s="10" t="s">
        <v>10</v>
      </c>
      <c r="X20" s="113" t="s">
        <v>11</v>
      </c>
      <c r="Y20" s="10" t="s">
        <v>2</v>
      </c>
      <c r="Z20" s="10" t="s">
        <v>4</v>
      </c>
      <c r="AA20" s="10" t="s">
        <v>6</v>
      </c>
      <c r="AB20" s="10" t="s">
        <v>8</v>
      </c>
      <c r="AC20" s="10" t="s">
        <v>9</v>
      </c>
      <c r="AD20" s="10" t="s">
        <v>10</v>
      </c>
      <c r="AE20" s="113" t="s">
        <v>11</v>
      </c>
      <c r="AF20" s="10" t="s">
        <v>2</v>
      </c>
      <c r="AG20" s="10" t="s">
        <v>4</v>
      </c>
      <c r="AH20" s="10" t="s">
        <v>6</v>
      </c>
      <c r="AI20" s="10" t="s">
        <v>8</v>
      </c>
      <c r="AJ20" s="10" t="s">
        <v>9</v>
      </c>
      <c r="AK20" s="10" t="s">
        <v>10</v>
      </c>
      <c r="AL20" s="113" t="s">
        <v>11</v>
      </c>
      <c r="AM20" s="10" t="s">
        <v>2</v>
      </c>
      <c r="AN20" s="10" t="s">
        <v>4</v>
      </c>
      <c r="AO20" s="10" t="s">
        <v>6</v>
      </c>
      <c r="AP20" s="10" t="s">
        <v>8</v>
      </c>
      <c r="AQ20" s="10" t="s">
        <v>9</v>
      </c>
      <c r="AR20" s="10" t="s">
        <v>10</v>
      </c>
      <c r="AS20" s="30" t="s">
        <v>11</v>
      </c>
      <c r="AT20" s="169"/>
      <c r="AU20" s="170"/>
      <c r="AV20" s="108">
        <f>AU21+AU22</f>
        <v>35</v>
      </c>
    </row>
    <row r="21" spans="1:48" ht="18.899999999999999" thickTop="1" x14ac:dyDescent="0.65">
      <c r="A21" s="5"/>
      <c r="B21" s="184" t="s">
        <v>31</v>
      </c>
      <c r="C21" s="185"/>
      <c r="D21" s="66" t="str">
        <f>計画!D21</f>
        <v>〇</v>
      </c>
      <c r="E21" s="66" t="str">
        <f>計画!E21</f>
        <v>〇</v>
      </c>
      <c r="F21" s="66" t="str">
        <f>計画!F21</f>
        <v>〇</v>
      </c>
      <c r="G21" s="66" t="str">
        <f>計画!G21</f>
        <v>〇</v>
      </c>
      <c r="H21" s="66" t="str">
        <f>計画!H21</f>
        <v>〇</v>
      </c>
      <c r="I21" s="66" t="str">
        <f>計画!I21</f>
        <v>休</v>
      </c>
      <c r="J21" s="114" t="str">
        <f>計画!J21</f>
        <v>休</v>
      </c>
      <c r="K21" s="67" t="str">
        <f>計画!K21</f>
        <v>〇</v>
      </c>
      <c r="L21" s="68" t="str">
        <f>計画!L21</f>
        <v>〇</v>
      </c>
      <c r="M21" s="68" t="str">
        <f>計画!M21</f>
        <v>〇</v>
      </c>
      <c r="N21" s="68" t="str">
        <f>計画!N21</f>
        <v>〇</v>
      </c>
      <c r="O21" s="68" t="str">
        <f>計画!O21</f>
        <v>〇</v>
      </c>
      <c r="P21" s="68" t="str">
        <f>計画!P21</f>
        <v>休</v>
      </c>
      <c r="Q21" s="121" t="str">
        <f>計画!Q21</f>
        <v>休</v>
      </c>
      <c r="R21" s="67" t="str">
        <f>計画!R21</f>
        <v>〇</v>
      </c>
      <c r="S21" s="68" t="str">
        <f>計画!S21</f>
        <v>〇</v>
      </c>
      <c r="T21" s="68" t="str">
        <f>計画!T21</f>
        <v>〇</v>
      </c>
      <c r="U21" s="68" t="str">
        <f>計画!U21</f>
        <v>〇</v>
      </c>
      <c r="V21" s="68" t="str">
        <f>計画!V21</f>
        <v>〇</v>
      </c>
      <c r="W21" s="68" t="str">
        <f>計画!W21</f>
        <v>休</v>
      </c>
      <c r="X21" s="121" t="str">
        <f>計画!X21</f>
        <v>休</v>
      </c>
      <c r="Y21" s="67" t="str">
        <f>計画!Y21</f>
        <v>〇</v>
      </c>
      <c r="Z21" s="68" t="str">
        <f>計画!Z21</f>
        <v>〇</v>
      </c>
      <c r="AA21" s="68" t="str">
        <f>計画!AA21</f>
        <v>〇</v>
      </c>
      <c r="AB21" s="68" t="str">
        <f>計画!AB21</f>
        <v>〇</v>
      </c>
      <c r="AC21" s="68" t="str">
        <f>計画!AC21</f>
        <v>〇</v>
      </c>
      <c r="AD21" s="68" t="str">
        <f>計画!AD21</f>
        <v>休</v>
      </c>
      <c r="AE21" s="121" t="str">
        <f>計画!AE21</f>
        <v>休</v>
      </c>
      <c r="AF21" s="67" t="str">
        <f>計画!AF21</f>
        <v>〇</v>
      </c>
      <c r="AG21" s="68" t="str">
        <f>計画!AG21</f>
        <v>〇</v>
      </c>
      <c r="AH21" s="68" t="str">
        <f>計画!AH21</f>
        <v>〇</v>
      </c>
      <c r="AI21" s="68" t="str">
        <f>計画!AI21</f>
        <v>〇</v>
      </c>
      <c r="AJ21" s="68" t="str">
        <f>計画!AJ21</f>
        <v>〇</v>
      </c>
      <c r="AK21" s="68" t="str">
        <f>計画!AK21</f>
        <v>休</v>
      </c>
      <c r="AL21" s="121" t="str">
        <f>計画!AL21</f>
        <v>休</v>
      </c>
      <c r="AM21" s="67">
        <f>計画!AM21</f>
        <v>0</v>
      </c>
      <c r="AN21" s="68">
        <f>計画!AN21</f>
        <v>0</v>
      </c>
      <c r="AO21" s="68">
        <f>計画!AO21</f>
        <v>0</v>
      </c>
      <c r="AP21" s="68">
        <f>計画!AP21</f>
        <v>0</v>
      </c>
      <c r="AQ21" s="68">
        <f>計画!AQ21</f>
        <v>0</v>
      </c>
      <c r="AR21" s="68">
        <f>計画!AR21</f>
        <v>0</v>
      </c>
      <c r="AS21" s="69">
        <f>計画!AS21</f>
        <v>0</v>
      </c>
      <c r="AT21" s="35" t="s">
        <v>12</v>
      </c>
      <c r="AU21" s="124">
        <f>COUNTIF(D22:AS22,"〇")</f>
        <v>25</v>
      </c>
      <c r="AV21" s="1"/>
    </row>
    <row r="22" spans="1:48" s="40" customFormat="1" x14ac:dyDescent="0.65">
      <c r="A22" s="49"/>
      <c r="B22" s="186" t="s">
        <v>32</v>
      </c>
      <c r="C22" s="187"/>
      <c r="D22" s="95" t="s">
        <v>21</v>
      </c>
      <c r="E22" s="96" t="s">
        <v>21</v>
      </c>
      <c r="F22" s="96" t="s">
        <v>21</v>
      </c>
      <c r="G22" s="96" t="s">
        <v>21</v>
      </c>
      <c r="H22" s="96" t="s">
        <v>21</v>
      </c>
      <c r="I22" s="96" t="s">
        <v>22</v>
      </c>
      <c r="J22" s="120" t="s">
        <v>22</v>
      </c>
      <c r="K22" s="95" t="s">
        <v>21</v>
      </c>
      <c r="L22" s="96" t="s">
        <v>21</v>
      </c>
      <c r="M22" s="96" t="s">
        <v>21</v>
      </c>
      <c r="N22" s="96" t="s">
        <v>21</v>
      </c>
      <c r="O22" s="96" t="s">
        <v>21</v>
      </c>
      <c r="P22" s="96" t="s">
        <v>22</v>
      </c>
      <c r="Q22" s="120" t="s">
        <v>22</v>
      </c>
      <c r="R22" s="95" t="s">
        <v>21</v>
      </c>
      <c r="S22" s="96" t="s">
        <v>21</v>
      </c>
      <c r="T22" s="96" t="s">
        <v>21</v>
      </c>
      <c r="U22" s="96" t="s">
        <v>21</v>
      </c>
      <c r="V22" s="96" t="s">
        <v>21</v>
      </c>
      <c r="W22" s="96" t="s">
        <v>22</v>
      </c>
      <c r="X22" s="120" t="s">
        <v>22</v>
      </c>
      <c r="Y22" s="95" t="s">
        <v>21</v>
      </c>
      <c r="Z22" s="96" t="s">
        <v>21</v>
      </c>
      <c r="AA22" s="96" t="s">
        <v>21</v>
      </c>
      <c r="AB22" s="96" t="s">
        <v>21</v>
      </c>
      <c r="AC22" s="96" t="s">
        <v>21</v>
      </c>
      <c r="AD22" s="96" t="s">
        <v>22</v>
      </c>
      <c r="AE22" s="120" t="s">
        <v>22</v>
      </c>
      <c r="AF22" s="95" t="s">
        <v>21</v>
      </c>
      <c r="AG22" s="96" t="s">
        <v>21</v>
      </c>
      <c r="AH22" s="96" t="s">
        <v>21</v>
      </c>
      <c r="AI22" s="96" t="s">
        <v>21</v>
      </c>
      <c r="AJ22" s="96" t="s">
        <v>21</v>
      </c>
      <c r="AK22" s="96" t="s">
        <v>22</v>
      </c>
      <c r="AL22" s="120" t="s">
        <v>22</v>
      </c>
      <c r="AM22" s="55"/>
      <c r="AN22" s="53"/>
      <c r="AO22" s="53"/>
      <c r="AP22" s="53"/>
      <c r="AQ22" s="53"/>
      <c r="AR22" s="53"/>
      <c r="AS22" s="54"/>
      <c r="AT22" s="35" t="s">
        <v>13</v>
      </c>
      <c r="AU22" s="124">
        <f>COUNTIF(D22:AS22,"休")</f>
        <v>10</v>
      </c>
    </row>
    <row r="23" spans="1:48" x14ac:dyDescent="0.65">
      <c r="A23" s="5"/>
      <c r="B23" s="186" t="s">
        <v>33</v>
      </c>
      <c r="C23" s="187"/>
      <c r="D23" s="25"/>
      <c r="E23" s="19"/>
      <c r="F23" s="19"/>
      <c r="G23" s="19"/>
      <c r="H23" s="19"/>
      <c r="I23" s="19"/>
      <c r="J23" s="116"/>
      <c r="K23" s="18"/>
      <c r="L23" s="19"/>
      <c r="M23" s="19"/>
      <c r="N23" s="19"/>
      <c r="O23" s="19"/>
      <c r="P23" s="19"/>
      <c r="Q23" s="116"/>
      <c r="R23" s="18"/>
      <c r="S23" s="19"/>
      <c r="T23" s="19"/>
      <c r="U23" s="19"/>
      <c r="V23" s="19"/>
      <c r="W23" s="19"/>
      <c r="X23" s="116"/>
      <c r="Y23" s="18"/>
      <c r="Z23" s="19"/>
      <c r="AA23" s="19"/>
      <c r="AB23" s="19"/>
      <c r="AC23" s="19"/>
      <c r="AD23" s="19"/>
      <c r="AE23" s="116"/>
      <c r="AF23" s="18"/>
      <c r="AG23" s="19"/>
      <c r="AH23" s="19"/>
      <c r="AI23" s="19"/>
      <c r="AJ23" s="19"/>
      <c r="AK23" s="19"/>
      <c r="AL23" s="116"/>
      <c r="AM23" s="18"/>
      <c r="AN23" s="19"/>
      <c r="AO23" s="19"/>
      <c r="AP23" s="19"/>
      <c r="AQ23" s="19"/>
      <c r="AR23" s="19"/>
      <c r="AS23" s="20"/>
      <c r="AT23" s="35" t="s">
        <v>15</v>
      </c>
      <c r="AU23" s="125">
        <f>AU22/AV20</f>
        <v>0.2857142857142857</v>
      </c>
    </row>
    <row r="24" spans="1:48" ht="18.45" customHeight="1" x14ac:dyDescent="0.65">
      <c r="A24" s="5"/>
      <c r="B24" s="186" t="s">
        <v>34</v>
      </c>
      <c r="C24" s="187"/>
      <c r="D24" s="26"/>
      <c r="E24" s="22"/>
      <c r="F24" s="22"/>
      <c r="G24" s="22"/>
      <c r="H24" s="22"/>
      <c r="I24" s="22"/>
      <c r="J24" s="117"/>
      <c r="K24" s="21"/>
      <c r="L24" s="22"/>
      <c r="M24" s="22"/>
      <c r="N24" s="22"/>
      <c r="O24" s="22"/>
      <c r="P24" s="22"/>
      <c r="Q24" s="117"/>
      <c r="R24" s="21"/>
      <c r="S24" s="22"/>
      <c r="T24" s="22"/>
      <c r="U24" s="22"/>
      <c r="V24" s="22"/>
      <c r="W24" s="22"/>
      <c r="X24" s="117"/>
      <c r="Y24" s="21"/>
      <c r="Z24" s="22"/>
      <c r="AA24" s="22"/>
      <c r="AB24" s="22"/>
      <c r="AC24" s="22"/>
      <c r="AD24" s="22"/>
      <c r="AE24" s="117"/>
      <c r="AF24" s="21"/>
      <c r="AG24" s="22"/>
      <c r="AH24" s="22"/>
      <c r="AI24" s="22"/>
      <c r="AJ24" s="22"/>
      <c r="AK24" s="22"/>
      <c r="AL24" s="117"/>
      <c r="AM24" s="21"/>
      <c r="AN24" s="22"/>
      <c r="AO24" s="22"/>
      <c r="AP24" s="22"/>
      <c r="AQ24" s="22"/>
      <c r="AR24" s="22"/>
      <c r="AS24" s="23"/>
      <c r="AT24" s="171" t="str">
        <f>IF(AU23&gt;=28.5%,"OK","ER")</f>
        <v>OK</v>
      </c>
      <c r="AU24" s="172"/>
    </row>
    <row r="25" spans="1:48" ht="18.899999999999999" thickBot="1" x14ac:dyDescent="0.7">
      <c r="A25" s="6"/>
      <c r="B25" s="175" t="s">
        <v>14</v>
      </c>
      <c r="C25" s="176"/>
      <c r="D25" s="77" t="s">
        <v>12</v>
      </c>
      <c r="E25" s="78">
        <f>COUNTIF(D22:J22,"〇")</f>
        <v>5</v>
      </c>
      <c r="F25" s="77" t="s">
        <v>13</v>
      </c>
      <c r="G25" s="79">
        <f>COUNTIF(D22:J22,"休")</f>
        <v>2</v>
      </c>
      <c r="H25" s="80" t="str">
        <f>IF(G25=0,"",IF(G25&gt;=3,"ER",IF(G25&lt;=2,"OK")))</f>
        <v>OK</v>
      </c>
      <c r="I25" s="81" t="s">
        <v>15</v>
      </c>
      <c r="J25" s="118">
        <f>IF(G25/7=0,"",G25/"7")</f>
        <v>0.2857142857142857</v>
      </c>
      <c r="K25" s="77" t="s">
        <v>12</v>
      </c>
      <c r="L25" s="78">
        <f>COUNTIF(K22:Q22,"〇")</f>
        <v>5</v>
      </c>
      <c r="M25" s="77" t="s">
        <v>13</v>
      </c>
      <c r="N25" s="79">
        <f>COUNTIF(K22:Q22,"休")</f>
        <v>2</v>
      </c>
      <c r="O25" s="80" t="str">
        <f>IF(N25=0,"",IF(N25&gt;=3,"ER",IF(N25&lt;=2,"OK")))</f>
        <v>OK</v>
      </c>
      <c r="P25" s="81" t="s">
        <v>15</v>
      </c>
      <c r="Q25" s="118">
        <f>IF(N25/7=0,"",N25/"7")</f>
        <v>0.2857142857142857</v>
      </c>
      <c r="R25" s="77" t="s">
        <v>12</v>
      </c>
      <c r="S25" s="78">
        <f>COUNTIF(R22:X22,"〇")</f>
        <v>5</v>
      </c>
      <c r="T25" s="77" t="s">
        <v>13</v>
      </c>
      <c r="U25" s="79">
        <f>COUNTIF(R22:X22,"休")</f>
        <v>2</v>
      </c>
      <c r="V25" s="80" t="str">
        <f>IF(U25=0,"",IF(U25&gt;=3,"ER",IF(U25&lt;=2,"OK")))</f>
        <v>OK</v>
      </c>
      <c r="W25" s="81" t="s">
        <v>15</v>
      </c>
      <c r="X25" s="118">
        <f>IF(U25/7=0,"",U25/"7")</f>
        <v>0.2857142857142857</v>
      </c>
      <c r="Y25" s="77" t="s">
        <v>12</v>
      </c>
      <c r="Z25" s="78">
        <f>COUNTIF(Y22:AE22,"〇")</f>
        <v>5</v>
      </c>
      <c r="AA25" s="77" t="s">
        <v>13</v>
      </c>
      <c r="AB25" s="79">
        <f>COUNTIF(Y22:AE22,"休")</f>
        <v>2</v>
      </c>
      <c r="AC25" s="80" t="str">
        <f>IF(AB25=0,"",IF(AB25&gt;=3,"ER",IF(AB25&lt;=2,"OK")))</f>
        <v>OK</v>
      </c>
      <c r="AD25" s="81" t="s">
        <v>15</v>
      </c>
      <c r="AE25" s="118">
        <f>IF(AB25/7=0,"",AB25/"7")</f>
        <v>0.2857142857142857</v>
      </c>
      <c r="AF25" s="77" t="s">
        <v>12</v>
      </c>
      <c r="AG25" s="78">
        <f>COUNTIF(AF22:AL22,"〇")</f>
        <v>5</v>
      </c>
      <c r="AH25" s="77" t="s">
        <v>13</v>
      </c>
      <c r="AI25" s="79">
        <f>COUNTIF(AF22:AL22,"休")</f>
        <v>2</v>
      </c>
      <c r="AJ25" s="80" t="str">
        <f>IF(AI25=0,"",IF(AI25&gt;=3,"ER",IF(AI25&lt;=2,"OK")))</f>
        <v>OK</v>
      </c>
      <c r="AK25" s="81" t="s">
        <v>15</v>
      </c>
      <c r="AL25" s="118">
        <f>IF(AI25/7=0,"",AI25/"7")</f>
        <v>0.2857142857142857</v>
      </c>
      <c r="AM25" s="77" t="s">
        <v>12</v>
      </c>
      <c r="AN25" s="78">
        <f>COUNTIF(AM22:AS22,"〇")</f>
        <v>0</v>
      </c>
      <c r="AO25" s="77" t="s">
        <v>13</v>
      </c>
      <c r="AP25" s="79">
        <f>COUNTIF(AM22:AS22,"休")</f>
        <v>0</v>
      </c>
      <c r="AQ25" s="80" t="str">
        <f>IF(AP25&gt;=2,"OK","ER")</f>
        <v>ER</v>
      </c>
      <c r="AR25" s="81" t="s">
        <v>15</v>
      </c>
      <c r="AS25" s="82">
        <f>AP25/7</f>
        <v>0</v>
      </c>
      <c r="AT25" s="173"/>
      <c r="AU25" s="174"/>
    </row>
    <row r="26" spans="1:48" x14ac:dyDescent="0.65">
      <c r="A26" s="4">
        <f>A19</f>
        <v>2026</v>
      </c>
      <c r="B26" s="164">
        <f>MOD((B19+1)-1,12)+1</f>
        <v>7</v>
      </c>
      <c r="C26" s="162" t="s">
        <v>0</v>
      </c>
      <c r="D26" s="87">
        <v>6</v>
      </c>
      <c r="E26" s="87">
        <v>7</v>
      </c>
      <c r="F26" s="87">
        <v>8</v>
      </c>
      <c r="G26" s="87">
        <v>9</v>
      </c>
      <c r="H26" s="87">
        <v>10</v>
      </c>
      <c r="I26" s="87">
        <v>11</v>
      </c>
      <c r="J26" s="119">
        <v>12</v>
      </c>
      <c r="K26" s="87">
        <v>13</v>
      </c>
      <c r="L26" s="87">
        <v>14</v>
      </c>
      <c r="M26" s="87">
        <v>15</v>
      </c>
      <c r="N26" s="87">
        <v>16</v>
      </c>
      <c r="O26" s="87">
        <v>17</v>
      </c>
      <c r="P26" s="87">
        <v>18</v>
      </c>
      <c r="Q26" s="119">
        <v>19</v>
      </c>
      <c r="R26" s="87">
        <v>20</v>
      </c>
      <c r="S26" s="87">
        <v>21</v>
      </c>
      <c r="T26" s="87">
        <v>22</v>
      </c>
      <c r="U26" s="87">
        <v>23</v>
      </c>
      <c r="V26" s="87">
        <v>24</v>
      </c>
      <c r="W26" s="87">
        <v>25</v>
      </c>
      <c r="X26" s="119">
        <v>26</v>
      </c>
      <c r="Y26" s="87">
        <v>27</v>
      </c>
      <c r="Z26" s="87">
        <v>28</v>
      </c>
      <c r="AA26" s="87">
        <v>29</v>
      </c>
      <c r="AB26" s="87">
        <v>30</v>
      </c>
      <c r="AC26" s="87">
        <v>31</v>
      </c>
      <c r="AD26" s="88">
        <v>1</v>
      </c>
      <c r="AE26" s="122">
        <v>2</v>
      </c>
      <c r="AF26" s="42"/>
      <c r="AG26" s="42"/>
      <c r="AH26" s="42"/>
      <c r="AI26" s="42"/>
      <c r="AJ26" s="42"/>
      <c r="AK26" s="42"/>
      <c r="AL26" s="130"/>
      <c r="AM26" s="3"/>
      <c r="AN26" s="27"/>
      <c r="AO26" s="3"/>
      <c r="AP26" s="3"/>
      <c r="AQ26" s="3"/>
      <c r="AR26" s="3"/>
      <c r="AS26" s="29"/>
      <c r="AT26" s="167" t="s">
        <v>16</v>
      </c>
      <c r="AU26" s="168"/>
      <c r="AV26" s="40" t="s">
        <v>19</v>
      </c>
    </row>
    <row r="27" spans="1:48" ht="18.899999999999999" thickBot="1" x14ac:dyDescent="0.7">
      <c r="A27" s="5" t="s">
        <v>1</v>
      </c>
      <c r="B27" s="165"/>
      <c r="C27" s="163"/>
      <c r="D27" s="28" t="s">
        <v>3</v>
      </c>
      <c r="E27" s="10" t="s">
        <v>5</v>
      </c>
      <c r="F27" s="10" t="s">
        <v>7</v>
      </c>
      <c r="G27" s="10" t="s">
        <v>8</v>
      </c>
      <c r="H27" s="10" t="s">
        <v>9</v>
      </c>
      <c r="I27" s="10" t="s">
        <v>10</v>
      </c>
      <c r="J27" s="113" t="s">
        <v>11</v>
      </c>
      <c r="K27" s="10" t="s">
        <v>2</v>
      </c>
      <c r="L27" s="10" t="s">
        <v>4</v>
      </c>
      <c r="M27" s="10" t="s">
        <v>6</v>
      </c>
      <c r="N27" s="10" t="s">
        <v>8</v>
      </c>
      <c r="O27" s="10" t="s">
        <v>9</v>
      </c>
      <c r="P27" s="10" t="s">
        <v>10</v>
      </c>
      <c r="Q27" s="113" t="s">
        <v>11</v>
      </c>
      <c r="R27" s="10" t="s">
        <v>2</v>
      </c>
      <c r="S27" s="10" t="s">
        <v>4</v>
      </c>
      <c r="T27" s="10" t="s">
        <v>6</v>
      </c>
      <c r="U27" s="10" t="s">
        <v>8</v>
      </c>
      <c r="V27" s="10" t="s">
        <v>9</v>
      </c>
      <c r="W27" s="10" t="s">
        <v>10</v>
      </c>
      <c r="X27" s="113" t="s">
        <v>11</v>
      </c>
      <c r="Y27" s="10" t="s">
        <v>2</v>
      </c>
      <c r="Z27" s="10" t="s">
        <v>4</v>
      </c>
      <c r="AA27" s="10" t="s">
        <v>6</v>
      </c>
      <c r="AB27" s="10" t="s">
        <v>8</v>
      </c>
      <c r="AC27" s="10" t="s">
        <v>9</v>
      </c>
      <c r="AD27" s="10" t="s">
        <v>10</v>
      </c>
      <c r="AE27" s="113" t="s">
        <v>11</v>
      </c>
      <c r="AF27" s="10" t="s">
        <v>2</v>
      </c>
      <c r="AG27" s="10" t="s">
        <v>4</v>
      </c>
      <c r="AH27" s="10" t="s">
        <v>6</v>
      </c>
      <c r="AI27" s="10" t="s">
        <v>8</v>
      </c>
      <c r="AJ27" s="10" t="s">
        <v>9</v>
      </c>
      <c r="AK27" s="10" t="s">
        <v>10</v>
      </c>
      <c r="AL27" s="113" t="s">
        <v>11</v>
      </c>
      <c r="AM27" s="10" t="s">
        <v>2</v>
      </c>
      <c r="AN27" s="10" t="s">
        <v>4</v>
      </c>
      <c r="AO27" s="10" t="s">
        <v>6</v>
      </c>
      <c r="AP27" s="10" t="s">
        <v>8</v>
      </c>
      <c r="AQ27" s="10" t="s">
        <v>9</v>
      </c>
      <c r="AR27" s="10" t="s">
        <v>10</v>
      </c>
      <c r="AS27" s="30" t="s">
        <v>11</v>
      </c>
      <c r="AT27" s="169"/>
      <c r="AU27" s="170"/>
      <c r="AV27" s="108">
        <f>AU28+AU29</f>
        <v>21</v>
      </c>
    </row>
    <row r="28" spans="1:48" ht="18.899999999999999" thickTop="1" x14ac:dyDescent="0.65">
      <c r="A28" s="5"/>
      <c r="B28" s="184" t="s">
        <v>31</v>
      </c>
      <c r="C28" s="185"/>
      <c r="D28" s="146" t="str">
        <f>計画!D28</f>
        <v>〇</v>
      </c>
      <c r="E28" s="66" t="str">
        <f>計画!E28</f>
        <v>〇</v>
      </c>
      <c r="F28" s="66" t="str">
        <f>計画!F28</f>
        <v>〇</v>
      </c>
      <c r="G28" s="66" t="str">
        <f>計画!G28</f>
        <v>〇</v>
      </c>
      <c r="H28" s="66" t="str">
        <f>計画!H28</f>
        <v>〇</v>
      </c>
      <c r="I28" s="66" t="str">
        <f>計画!I28</f>
        <v>休</v>
      </c>
      <c r="J28" s="114" t="str">
        <f>計画!J28</f>
        <v>休</v>
      </c>
      <c r="K28" s="67" t="str">
        <f>計画!K28</f>
        <v>〇</v>
      </c>
      <c r="L28" s="68" t="str">
        <f>計画!L28</f>
        <v>〇</v>
      </c>
      <c r="M28" s="68" t="str">
        <f>計画!M28</f>
        <v>〇</v>
      </c>
      <c r="N28" s="68" t="str">
        <f>計画!N28</f>
        <v>〇</v>
      </c>
      <c r="O28" s="68" t="str">
        <f>計画!O28</f>
        <v>〇</v>
      </c>
      <c r="P28" s="68" t="str">
        <f>計画!P28</f>
        <v>休</v>
      </c>
      <c r="Q28" s="121" t="str">
        <f>計画!Q28</f>
        <v>休</v>
      </c>
      <c r="R28" s="67">
        <f>計画!R28</f>
        <v>0</v>
      </c>
      <c r="S28" s="68">
        <f>計画!S28</f>
        <v>0</v>
      </c>
      <c r="T28" s="68">
        <f>計画!T28</f>
        <v>0</v>
      </c>
      <c r="U28" s="68">
        <f>計画!U28</f>
        <v>0</v>
      </c>
      <c r="V28" s="68">
        <f>計画!V28</f>
        <v>0</v>
      </c>
      <c r="W28" s="68">
        <f>計画!W28</f>
        <v>0</v>
      </c>
      <c r="X28" s="121">
        <f>計画!X28</f>
        <v>0</v>
      </c>
      <c r="Y28" s="67" t="str">
        <f>計画!Y28</f>
        <v>〇</v>
      </c>
      <c r="Z28" s="68" t="str">
        <f>計画!Z28</f>
        <v>〇</v>
      </c>
      <c r="AA28" s="68" t="str">
        <f>計画!AA28</f>
        <v>〇</v>
      </c>
      <c r="AB28" s="68" t="str">
        <f>計画!AB28</f>
        <v>〇</v>
      </c>
      <c r="AC28" s="68" t="str">
        <f>計画!AC28</f>
        <v>〇</v>
      </c>
      <c r="AD28" s="68" t="str">
        <f>計画!AD28</f>
        <v>休</v>
      </c>
      <c r="AE28" s="121" t="str">
        <f>計画!AE28</f>
        <v>休</v>
      </c>
      <c r="AF28" s="67">
        <f>計画!AF28</f>
        <v>0</v>
      </c>
      <c r="AG28" s="68">
        <f>計画!AG28</f>
        <v>0</v>
      </c>
      <c r="AH28" s="68">
        <f>計画!AH28</f>
        <v>0</v>
      </c>
      <c r="AI28" s="68">
        <f>計画!AI28</f>
        <v>0</v>
      </c>
      <c r="AJ28" s="68">
        <f>計画!AJ28</f>
        <v>0</v>
      </c>
      <c r="AK28" s="68">
        <f>計画!AK28</f>
        <v>0</v>
      </c>
      <c r="AL28" s="121">
        <f>計画!AL28</f>
        <v>0</v>
      </c>
      <c r="AM28" s="67">
        <f>計画!AM28</f>
        <v>0</v>
      </c>
      <c r="AN28" s="68">
        <f>計画!AN28</f>
        <v>0</v>
      </c>
      <c r="AO28" s="68">
        <f>計画!AO28</f>
        <v>0</v>
      </c>
      <c r="AP28" s="68">
        <f>計画!AP28</f>
        <v>0</v>
      </c>
      <c r="AQ28" s="68">
        <f>計画!AQ28</f>
        <v>0</v>
      </c>
      <c r="AR28" s="68">
        <f>計画!AR28</f>
        <v>0</v>
      </c>
      <c r="AS28" s="69">
        <f>計画!AS28</f>
        <v>0</v>
      </c>
      <c r="AT28" s="35" t="s">
        <v>12</v>
      </c>
      <c r="AU28" s="124">
        <f>COUNTIF(D29:AS29,"〇")</f>
        <v>15</v>
      </c>
      <c r="AV28" s="1"/>
    </row>
    <row r="29" spans="1:48" s="40" customFormat="1" x14ac:dyDescent="0.65">
      <c r="A29" s="49"/>
      <c r="B29" s="186" t="s">
        <v>32</v>
      </c>
      <c r="C29" s="187"/>
      <c r="D29" s="144" t="s">
        <v>21</v>
      </c>
      <c r="E29" s="94" t="s">
        <v>21</v>
      </c>
      <c r="F29" s="94" t="s">
        <v>21</v>
      </c>
      <c r="G29" s="94" t="s">
        <v>21</v>
      </c>
      <c r="H29" s="94" t="s">
        <v>21</v>
      </c>
      <c r="I29" s="94" t="s">
        <v>22</v>
      </c>
      <c r="J29" s="145" t="s">
        <v>22</v>
      </c>
      <c r="K29" s="144" t="s">
        <v>21</v>
      </c>
      <c r="L29" s="94" t="s">
        <v>21</v>
      </c>
      <c r="M29" s="94" t="s">
        <v>21</v>
      </c>
      <c r="N29" s="94" t="s">
        <v>21</v>
      </c>
      <c r="O29" s="94" t="s">
        <v>21</v>
      </c>
      <c r="P29" s="94" t="s">
        <v>22</v>
      </c>
      <c r="Q29" s="145" t="s">
        <v>22</v>
      </c>
      <c r="R29" s="144"/>
      <c r="S29" s="94"/>
      <c r="T29" s="94"/>
      <c r="U29" s="94"/>
      <c r="V29" s="94"/>
      <c r="W29" s="94"/>
      <c r="X29" s="145"/>
      <c r="Y29" s="144" t="s">
        <v>21</v>
      </c>
      <c r="Z29" s="94" t="s">
        <v>21</v>
      </c>
      <c r="AA29" s="94" t="s">
        <v>21</v>
      </c>
      <c r="AB29" s="94" t="s">
        <v>21</v>
      </c>
      <c r="AC29" s="94" t="s">
        <v>21</v>
      </c>
      <c r="AD29" s="94" t="s">
        <v>22</v>
      </c>
      <c r="AE29" s="145" t="s">
        <v>22</v>
      </c>
      <c r="AF29" s="55"/>
      <c r="AG29" s="53"/>
      <c r="AH29" s="53"/>
      <c r="AI29" s="53"/>
      <c r="AJ29" s="53"/>
      <c r="AK29" s="53"/>
      <c r="AL29" s="54"/>
      <c r="AM29" s="55"/>
      <c r="AN29" s="53"/>
      <c r="AO29" s="53"/>
      <c r="AP29" s="53"/>
      <c r="AQ29" s="53"/>
      <c r="AR29" s="53"/>
      <c r="AS29" s="54"/>
      <c r="AT29" s="35" t="s">
        <v>13</v>
      </c>
      <c r="AU29" s="124">
        <f>COUNTIF(D29:AS29,"休")</f>
        <v>6</v>
      </c>
    </row>
    <row r="30" spans="1:48" x14ac:dyDescent="0.65">
      <c r="A30" s="5"/>
      <c r="B30" s="186" t="s">
        <v>33</v>
      </c>
      <c r="C30" s="187"/>
      <c r="D30" s="25"/>
      <c r="E30" s="19"/>
      <c r="F30" s="19"/>
      <c r="G30" s="19"/>
      <c r="H30" s="19"/>
      <c r="I30" s="19"/>
      <c r="J30" s="116"/>
      <c r="K30" s="18"/>
      <c r="L30" s="19"/>
      <c r="M30" s="19"/>
      <c r="N30" s="19"/>
      <c r="O30" s="19"/>
      <c r="P30" s="19"/>
      <c r="Q30" s="116"/>
      <c r="R30" s="18"/>
      <c r="S30" s="19"/>
      <c r="T30" s="19"/>
      <c r="U30" s="19"/>
      <c r="V30" s="19"/>
      <c r="W30" s="19"/>
      <c r="X30" s="116"/>
      <c r="Y30" s="18"/>
      <c r="Z30" s="19"/>
      <c r="AA30" s="19"/>
      <c r="AB30" s="19"/>
      <c r="AC30" s="19"/>
      <c r="AD30" s="19"/>
      <c r="AE30" s="116"/>
      <c r="AF30" s="18"/>
      <c r="AG30" s="19"/>
      <c r="AH30" s="19"/>
      <c r="AI30" s="19"/>
      <c r="AJ30" s="19"/>
      <c r="AK30" s="19"/>
      <c r="AL30" s="116"/>
      <c r="AM30" s="18"/>
      <c r="AN30" s="19"/>
      <c r="AO30" s="19"/>
      <c r="AP30" s="19"/>
      <c r="AQ30" s="19"/>
      <c r="AR30" s="19"/>
      <c r="AS30" s="20"/>
      <c r="AT30" s="35" t="s">
        <v>15</v>
      </c>
      <c r="AU30" s="125">
        <f>AU29/AV27</f>
        <v>0.2857142857142857</v>
      </c>
    </row>
    <row r="31" spans="1:48" ht="18.45" customHeight="1" x14ac:dyDescent="0.65">
      <c r="A31" s="5"/>
      <c r="B31" s="186" t="s">
        <v>34</v>
      </c>
      <c r="C31" s="187"/>
      <c r="D31" s="26"/>
      <c r="E31" s="22"/>
      <c r="F31" s="22"/>
      <c r="G31" s="22"/>
      <c r="H31" s="22"/>
      <c r="I31" s="22"/>
      <c r="J31" s="117"/>
      <c r="K31" s="21"/>
      <c r="L31" s="22"/>
      <c r="M31" s="22"/>
      <c r="N31" s="22"/>
      <c r="O31" s="22"/>
      <c r="P31" s="22"/>
      <c r="Q31" s="117"/>
      <c r="R31" s="21"/>
      <c r="S31" s="22"/>
      <c r="T31" s="22"/>
      <c r="U31" s="22"/>
      <c r="V31" s="22"/>
      <c r="W31" s="22"/>
      <c r="X31" s="117"/>
      <c r="Y31" s="21"/>
      <c r="Z31" s="22"/>
      <c r="AA31" s="22"/>
      <c r="AB31" s="22"/>
      <c r="AC31" s="22"/>
      <c r="AD31" s="22"/>
      <c r="AE31" s="117"/>
      <c r="AF31" s="21"/>
      <c r="AG31" s="22"/>
      <c r="AH31" s="22"/>
      <c r="AI31" s="22"/>
      <c r="AJ31" s="22"/>
      <c r="AK31" s="22"/>
      <c r="AL31" s="117"/>
      <c r="AM31" s="21"/>
      <c r="AN31" s="22"/>
      <c r="AO31" s="22"/>
      <c r="AP31" s="22"/>
      <c r="AQ31" s="22"/>
      <c r="AR31" s="22"/>
      <c r="AS31" s="23"/>
      <c r="AT31" s="171" t="str">
        <f>IF(AU30&gt;=28.5%,"OK","ER")</f>
        <v>OK</v>
      </c>
      <c r="AU31" s="172"/>
    </row>
    <row r="32" spans="1:48" ht="18.899999999999999" thickBot="1" x14ac:dyDescent="0.7">
      <c r="A32" s="6"/>
      <c r="B32" s="175" t="s">
        <v>14</v>
      </c>
      <c r="C32" s="176"/>
      <c r="D32" s="77" t="s">
        <v>12</v>
      </c>
      <c r="E32" s="78">
        <f>COUNTIF(D29:J29,"〇")</f>
        <v>5</v>
      </c>
      <c r="F32" s="77" t="s">
        <v>13</v>
      </c>
      <c r="G32" s="79">
        <f>COUNTIF(D29:J29,"休")</f>
        <v>2</v>
      </c>
      <c r="H32" s="80" t="str">
        <f>IF(G32=0,"",IF(G32&gt;=3,"ER",IF(G32&lt;=2,"OK")))</f>
        <v>OK</v>
      </c>
      <c r="I32" s="81" t="s">
        <v>15</v>
      </c>
      <c r="J32" s="118">
        <f>IF(G32/7=0,"",G32/"7")</f>
        <v>0.2857142857142857</v>
      </c>
      <c r="K32" s="77" t="s">
        <v>12</v>
      </c>
      <c r="L32" s="78">
        <f>COUNTIF(K29:Q29,"〇")</f>
        <v>5</v>
      </c>
      <c r="M32" s="77" t="s">
        <v>13</v>
      </c>
      <c r="N32" s="79">
        <f>COUNTIF(K29:Q29,"休")</f>
        <v>2</v>
      </c>
      <c r="O32" s="80" t="str">
        <f>IF(N32=0,"",IF(N32&gt;=3,"ER",IF(N32&lt;=2,"OK")))</f>
        <v>OK</v>
      </c>
      <c r="P32" s="81" t="s">
        <v>15</v>
      </c>
      <c r="Q32" s="118">
        <f>IF(N32/7=0,"",N32/"7")</f>
        <v>0.2857142857142857</v>
      </c>
      <c r="R32" s="77" t="s">
        <v>12</v>
      </c>
      <c r="S32" s="78">
        <f>COUNTIF(R29:X29,"〇")</f>
        <v>0</v>
      </c>
      <c r="T32" s="77" t="s">
        <v>13</v>
      </c>
      <c r="U32" s="79">
        <f>COUNTIF(R29:X29,"休")</f>
        <v>0</v>
      </c>
      <c r="V32" s="80" t="str">
        <f>IF(U32=0,"",IF(U32&gt;=3,"ER",IF(U32&lt;=2,"OK")))</f>
        <v/>
      </c>
      <c r="W32" s="81" t="s">
        <v>15</v>
      </c>
      <c r="X32" s="118" t="str">
        <f>IF(U32/7=0,"",U32/"7")</f>
        <v/>
      </c>
      <c r="Y32" s="77" t="s">
        <v>12</v>
      </c>
      <c r="Z32" s="78">
        <f>COUNTIF(Y29:AE29,"〇")</f>
        <v>5</v>
      </c>
      <c r="AA32" s="77" t="s">
        <v>13</v>
      </c>
      <c r="AB32" s="79">
        <f>COUNTIF(Y29:AE29,"休")</f>
        <v>2</v>
      </c>
      <c r="AC32" s="80" t="str">
        <f>IF(AB32=0,"",IF(AB32&gt;=3,"ER",IF(AB32&lt;=2,"OK")))</f>
        <v>OK</v>
      </c>
      <c r="AD32" s="81" t="s">
        <v>15</v>
      </c>
      <c r="AE32" s="118">
        <f>IF(AB32/7=0,"",AB32/"7")</f>
        <v>0.2857142857142857</v>
      </c>
      <c r="AF32" s="77" t="s">
        <v>12</v>
      </c>
      <c r="AG32" s="78">
        <f>COUNTIF(AF29:AL29,"〇")</f>
        <v>0</v>
      </c>
      <c r="AH32" s="77" t="s">
        <v>13</v>
      </c>
      <c r="AI32" s="79">
        <f>COUNTIF(AF29:AL29,"休")</f>
        <v>0</v>
      </c>
      <c r="AJ32" s="80" t="str">
        <f>IF(AI32=0,"",IF(AI32&gt;=3,"ER",IF(AI32&lt;=2,"OK")))</f>
        <v/>
      </c>
      <c r="AK32" s="81" t="s">
        <v>15</v>
      </c>
      <c r="AL32" s="118" t="str">
        <f>IF(AI32/7=0,"",AI32/"7")</f>
        <v/>
      </c>
      <c r="AM32" s="77" t="s">
        <v>12</v>
      </c>
      <c r="AN32" s="78">
        <f>COUNTIF(AM29:AS29,"〇")</f>
        <v>0</v>
      </c>
      <c r="AO32" s="77" t="s">
        <v>13</v>
      </c>
      <c r="AP32" s="79">
        <f>COUNTIF(AM29:AS29,"休")</f>
        <v>0</v>
      </c>
      <c r="AQ32" s="80" t="str">
        <f>IF(AP32&gt;=2,"OK","ER")</f>
        <v>ER</v>
      </c>
      <c r="AR32" s="81" t="s">
        <v>15</v>
      </c>
      <c r="AS32" s="82">
        <f>AP32/7</f>
        <v>0</v>
      </c>
      <c r="AT32" s="173"/>
      <c r="AU32" s="174"/>
    </row>
    <row r="33" spans="1:48" x14ac:dyDescent="0.65">
      <c r="A33" s="4">
        <f>A26</f>
        <v>2026</v>
      </c>
      <c r="B33" s="164">
        <f>MOD((B26+1)-1,12)+1</f>
        <v>8</v>
      </c>
      <c r="C33" s="162" t="s">
        <v>0</v>
      </c>
      <c r="D33" s="87">
        <v>3</v>
      </c>
      <c r="E33" s="87">
        <v>4</v>
      </c>
      <c r="F33" s="87">
        <v>5</v>
      </c>
      <c r="G33" s="87">
        <v>6</v>
      </c>
      <c r="H33" s="87">
        <v>7</v>
      </c>
      <c r="I33" s="87">
        <v>8</v>
      </c>
      <c r="J33" s="87">
        <v>9</v>
      </c>
      <c r="K33" s="87">
        <v>10</v>
      </c>
      <c r="L33" s="87">
        <v>11</v>
      </c>
      <c r="M33" s="87">
        <v>12</v>
      </c>
      <c r="N33" s="87">
        <v>13</v>
      </c>
      <c r="O33" s="87">
        <v>14</v>
      </c>
      <c r="P33" s="87">
        <v>15</v>
      </c>
      <c r="Q33" s="87">
        <v>16</v>
      </c>
      <c r="R33" s="87">
        <v>17</v>
      </c>
      <c r="S33" s="87">
        <v>18</v>
      </c>
      <c r="T33" s="87">
        <v>19</v>
      </c>
      <c r="U33" s="87">
        <v>20</v>
      </c>
      <c r="V33" s="87">
        <v>21</v>
      </c>
      <c r="W33" s="87">
        <v>22</v>
      </c>
      <c r="X33" s="87">
        <v>23</v>
      </c>
      <c r="Y33" s="42"/>
      <c r="Z33" s="42"/>
      <c r="AA33" s="42"/>
      <c r="AB33" s="42"/>
      <c r="AC33" s="42"/>
      <c r="AD33" s="47"/>
      <c r="AE33" s="150"/>
      <c r="AF33" s="42"/>
      <c r="AG33" s="42"/>
      <c r="AH33" s="42"/>
      <c r="AI33" s="42"/>
      <c r="AJ33" s="42"/>
      <c r="AK33" s="42"/>
      <c r="AL33" s="130"/>
      <c r="AM33" s="3"/>
      <c r="AN33" s="27"/>
      <c r="AO33" s="3"/>
      <c r="AP33" s="3"/>
      <c r="AQ33" s="3"/>
      <c r="AR33" s="3"/>
      <c r="AS33" s="29"/>
      <c r="AT33" s="167" t="s">
        <v>16</v>
      </c>
      <c r="AU33" s="168"/>
      <c r="AV33" s="40" t="s">
        <v>19</v>
      </c>
    </row>
    <row r="34" spans="1:48" ht="18.899999999999999" thickBot="1" x14ac:dyDescent="0.7">
      <c r="A34" s="5" t="s">
        <v>1</v>
      </c>
      <c r="B34" s="165"/>
      <c r="C34" s="163"/>
      <c r="D34" s="28" t="s">
        <v>3</v>
      </c>
      <c r="E34" s="10" t="s">
        <v>5</v>
      </c>
      <c r="F34" s="10" t="s">
        <v>7</v>
      </c>
      <c r="G34" s="10" t="s">
        <v>8</v>
      </c>
      <c r="H34" s="10" t="s">
        <v>9</v>
      </c>
      <c r="I34" s="10" t="s">
        <v>10</v>
      </c>
      <c r="J34" s="113" t="s">
        <v>11</v>
      </c>
      <c r="K34" s="10" t="s">
        <v>2</v>
      </c>
      <c r="L34" s="10" t="s">
        <v>4</v>
      </c>
      <c r="M34" s="10" t="s">
        <v>6</v>
      </c>
      <c r="N34" s="10" t="s">
        <v>8</v>
      </c>
      <c r="O34" s="10" t="s">
        <v>9</v>
      </c>
      <c r="P34" s="10" t="s">
        <v>10</v>
      </c>
      <c r="Q34" s="113" t="s">
        <v>11</v>
      </c>
      <c r="R34" s="10" t="s">
        <v>2</v>
      </c>
      <c r="S34" s="10" t="s">
        <v>4</v>
      </c>
      <c r="T34" s="10" t="s">
        <v>6</v>
      </c>
      <c r="U34" s="10" t="s">
        <v>8</v>
      </c>
      <c r="V34" s="10" t="s">
        <v>9</v>
      </c>
      <c r="W34" s="10" t="s">
        <v>10</v>
      </c>
      <c r="X34" s="113" t="s">
        <v>11</v>
      </c>
      <c r="Y34" s="10" t="s">
        <v>2</v>
      </c>
      <c r="Z34" s="10" t="s">
        <v>4</v>
      </c>
      <c r="AA34" s="10" t="s">
        <v>6</v>
      </c>
      <c r="AB34" s="10" t="s">
        <v>8</v>
      </c>
      <c r="AC34" s="10" t="s">
        <v>9</v>
      </c>
      <c r="AD34" s="10" t="s">
        <v>10</v>
      </c>
      <c r="AE34" s="113" t="s">
        <v>11</v>
      </c>
      <c r="AF34" s="10" t="s">
        <v>2</v>
      </c>
      <c r="AG34" s="10" t="s">
        <v>4</v>
      </c>
      <c r="AH34" s="10" t="s">
        <v>6</v>
      </c>
      <c r="AI34" s="10" t="s">
        <v>8</v>
      </c>
      <c r="AJ34" s="10" t="s">
        <v>9</v>
      </c>
      <c r="AK34" s="10" t="s">
        <v>10</v>
      </c>
      <c r="AL34" s="113" t="s">
        <v>11</v>
      </c>
      <c r="AM34" s="10" t="s">
        <v>2</v>
      </c>
      <c r="AN34" s="10" t="s">
        <v>4</v>
      </c>
      <c r="AO34" s="10" t="s">
        <v>6</v>
      </c>
      <c r="AP34" s="10" t="s">
        <v>8</v>
      </c>
      <c r="AQ34" s="10" t="s">
        <v>9</v>
      </c>
      <c r="AR34" s="10" t="s">
        <v>10</v>
      </c>
      <c r="AS34" s="30" t="s">
        <v>11</v>
      </c>
      <c r="AT34" s="169"/>
      <c r="AU34" s="170"/>
      <c r="AV34" s="108">
        <f>AU35+AU36</f>
        <v>14</v>
      </c>
    </row>
    <row r="35" spans="1:48" ht="18.899999999999999" thickTop="1" x14ac:dyDescent="0.65">
      <c r="A35" s="5"/>
      <c r="B35" s="184" t="s">
        <v>31</v>
      </c>
      <c r="C35" s="185"/>
      <c r="D35" s="66">
        <f>計画!D35</f>
        <v>0</v>
      </c>
      <c r="E35" s="66">
        <f>計画!E35</f>
        <v>0</v>
      </c>
      <c r="F35" s="66">
        <f>計画!F35</f>
        <v>0</v>
      </c>
      <c r="G35" s="66">
        <f>計画!G35</f>
        <v>0</v>
      </c>
      <c r="H35" s="66">
        <f>計画!H35</f>
        <v>0</v>
      </c>
      <c r="I35" s="66">
        <f>計画!I35</f>
        <v>0</v>
      </c>
      <c r="J35" s="114">
        <f>計画!J35</f>
        <v>0</v>
      </c>
      <c r="K35" s="67">
        <f>計画!K35</f>
        <v>0</v>
      </c>
      <c r="L35" s="68">
        <f>計画!L35</f>
        <v>0</v>
      </c>
      <c r="M35" s="68">
        <f>計画!M35</f>
        <v>0</v>
      </c>
      <c r="N35" s="68">
        <f>計画!N35</f>
        <v>0</v>
      </c>
      <c r="O35" s="68">
        <f>計画!O35</f>
        <v>0</v>
      </c>
      <c r="P35" s="68">
        <f>計画!P35</f>
        <v>0</v>
      </c>
      <c r="Q35" s="121">
        <f>計画!Q35</f>
        <v>0</v>
      </c>
      <c r="R35" s="67">
        <f>計画!R35</f>
        <v>0</v>
      </c>
      <c r="S35" s="68">
        <f>計画!S35</f>
        <v>0</v>
      </c>
      <c r="T35" s="68">
        <f>計画!T35</f>
        <v>0</v>
      </c>
      <c r="U35" s="68">
        <f>計画!U35</f>
        <v>0</v>
      </c>
      <c r="V35" s="68">
        <f>計画!V35</f>
        <v>0</v>
      </c>
      <c r="W35" s="68">
        <f>計画!W35</f>
        <v>0</v>
      </c>
      <c r="X35" s="121">
        <f>計画!X35</f>
        <v>0</v>
      </c>
      <c r="Y35" s="67">
        <f>計画!Y35</f>
        <v>0</v>
      </c>
      <c r="Z35" s="68">
        <f>計画!Z35</f>
        <v>0</v>
      </c>
      <c r="AA35" s="68">
        <f>計画!AA35</f>
        <v>0</v>
      </c>
      <c r="AB35" s="68">
        <f>計画!AB35</f>
        <v>0</v>
      </c>
      <c r="AC35" s="68">
        <f>計画!AC35</f>
        <v>0</v>
      </c>
      <c r="AD35" s="68">
        <f>計画!AD35</f>
        <v>0</v>
      </c>
      <c r="AE35" s="121">
        <f>計画!AE35</f>
        <v>0</v>
      </c>
      <c r="AF35" s="67">
        <f>計画!AF35</f>
        <v>0</v>
      </c>
      <c r="AG35" s="68">
        <f>計画!AG35</f>
        <v>0</v>
      </c>
      <c r="AH35" s="68">
        <f>計画!AH35</f>
        <v>0</v>
      </c>
      <c r="AI35" s="68">
        <f>計画!AI35</f>
        <v>0</v>
      </c>
      <c r="AJ35" s="68">
        <f>計画!AJ35</f>
        <v>0</v>
      </c>
      <c r="AK35" s="68">
        <f>計画!AK35</f>
        <v>0</v>
      </c>
      <c r="AL35" s="121">
        <f>計画!AL35</f>
        <v>0</v>
      </c>
      <c r="AM35" s="67">
        <f>計画!AM35</f>
        <v>0</v>
      </c>
      <c r="AN35" s="68">
        <f>計画!AN35</f>
        <v>0</v>
      </c>
      <c r="AO35" s="68">
        <f>計画!AO35</f>
        <v>0</v>
      </c>
      <c r="AP35" s="68">
        <f>計画!AP35</f>
        <v>0</v>
      </c>
      <c r="AQ35" s="68">
        <f>計画!AQ35</f>
        <v>0</v>
      </c>
      <c r="AR35" s="68">
        <f>計画!AR35</f>
        <v>0</v>
      </c>
      <c r="AS35" s="69">
        <f>計画!AS35</f>
        <v>0</v>
      </c>
      <c r="AT35" s="137" t="s">
        <v>12</v>
      </c>
      <c r="AU35" s="124">
        <f>COUNTIF(D36:AS36,"〇")</f>
        <v>10</v>
      </c>
      <c r="AV35" s="1"/>
    </row>
    <row r="36" spans="1:48" s="40" customFormat="1" x14ac:dyDescent="0.65">
      <c r="A36" s="49"/>
      <c r="B36" s="186" t="s">
        <v>32</v>
      </c>
      <c r="C36" s="187"/>
      <c r="D36" s="95" t="s">
        <v>21</v>
      </c>
      <c r="E36" s="96" t="s">
        <v>21</v>
      </c>
      <c r="F36" s="96" t="s">
        <v>21</v>
      </c>
      <c r="G36" s="96" t="s">
        <v>21</v>
      </c>
      <c r="H36" s="96" t="s">
        <v>21</v>
      </c>
      <c r="I36" s="96" t="s">
        <v>22</v>
      </c>
      <c r="J36" s="120" t="s">
        <v>22</v>
      </c>
      <c r="K36" s="95" t="s">
        <v>21</v>
      </c>
      <c r="L36" s="96" t="s">
        <v>21</v>
      </c>
      <c r="M36" s="96" t="s">
        <v>21</v>
      </c>
      <c r="N36" s="96" t="s">
        <v>21</v>
      </c>
      <c r="O36" s="96" t="s">
        <v>21</v>
      </c>
      <c r="P36" s="96" t="s">
        <v>22</v>
      </c>
      <c r="Q36" s="120" t="s">
        <v>22</v>
      </c>
      <c r="R36" s="95">
        <f>R35</f>
        <v>0</v>
      </c>
      <c r="S36" s="96">
        <f t="shared" ref="S36:X36" si="0">S35</f>
        <v>0</v>
      </c>
      <c r="T36" s="96">
        <f t="shared" si="0"/>
        <v>0</v>
      </c>
      <c r="U36" s="96">
        <f t="shared" si="0"/>
        <v>0</v>
      </c>
      <c r="V36" s="96">
        <f t="shared" si="0"/>
        <v>0</v>
      </c>
      <c r="W36" s="96">
        <f t="shared" si="0"/>
        <v>0</v>
      </c>
      <c r="X36" s="120">
        <f t="shared" si="0"/>
        <v>0</v>
      </c>
      <c r="Y36" s="71"/>
      <c r="Z36" s="155"/>
      <c r="AA36" s="155"/>
      <c r="AB36" s="155"/>
      <c r="AC36" s="155"/>
      <c r="AD36" s="155"/>
      <c r="AE36" s="124"/>
      <c r="AF36" s="71"/>
      <c r="AG36" s="155"/>
      <c r="AH36" s="155"/>
      <c r="AI36" s="155"/>
      <c r="AJ36" s="155"/>
      <c r="AK36" s="155"/>
      <c r="AL36" s="124"/>
      <c r="AM36" s="55"/>
      <c r="AN36" s="53"/>
      <c r="AO36" s="53"/>
      <c r="AP36" s="53"/>
      <c r="AQ36" s="53"/>
      <c r="AR36" s="53"/>
      <c r="AS36" s="54"/>
      <c r="AT36" s="137" t="s">
        <v>13</v>
      </c>
      <c r="AU36" s="124">
        <f>COUNTIF(D36:AS36,"休")</f>
        <v>4</v>
      </c>
    </row>
    <row r="37" spans="1:48" x14ac:dyDescent="0.65">
      <c r="A37" s="5"/>
      <c r="B37" s="186" t="s">
        <v>33</v>
      </c>
      <c r="C37" s="187"/>
      <c r="D37" s="25"/>
      <c r="E37" s="19"/>
      <c r="F37" s="19"/>
      <c r="G37" s="19"/>
      <c r="H37" s="19"/>
      <c r="I37" s="19"/>
      <c r="J37" s="116"/>
      <c r="K37" s="18"/>
      <c r="L37" s="19"/>
      <c r="M37" s="19"/>
      <c r="N37" s="19"/>
      <c r="O37" s="19"/>
      <c r="P37" s="19"/>
      <c r="Q37" s="116"/>
      <c r="R37" s="18"/>
      <c r="S37" s="19"/>
      <c r="T37" s="19"/>
      <c r="U37" s="19"/>
      <c r="V37" s="19"/>
      <c r="W37" s="19"/>
      <c r="X37" s="116"/>
      <c r="Y37" s="18"/>
      <c r="Z37" s="19"/>
      <c r="AA37" s="19"/>
      <c r="AB37" s="19"/>
      <c r="AC37" s="19"/>
      <c r="AD37" s="19"/>
      <c r="AE37" s="116"/>
      <c r="AF37" s="18"/>
      <c r="AG37" s="19"/>
      <c r="AH37" s="19"/>
      <c r="AI37" s="19"/>
      <c r="AJ37" s="19"/>
      <c r="AK37" s="19"/>
      <c r="AL37" s="116"/>
      <c r="AM37" s="18"/>
      <c r="AN37" s="19"/>
      <c r="AO37" s="19"/>
      <c r="AP37" s="19"/>
      <c r="AQ37" s="19"/>
      <c r="AR37" s="19"/>
      <c r="AS37" s="20"/>
      <c r="AT37" s="137" t="s">
        <v>15</v>
      </c>
      <c r="AU37" s="125">
        <f>AU36/AV34</f>
        <v>0.2857142857142857</v>
      </c>
    </row>
    <row r="38" spans="1:48" ht="18.45" customHeight="1" x14ac:dyDescent="0.65">
      <c r="A38" s="5"/>
      <c r="B38" s="186" t="s">
        <v>34</v>
      </c>
      <c r="C38" s="187"/>
      <c r="D38" s="26"/>
      <c r="E38" s="22"/>
      <c r="F38" s="22"/>
      <c r="G38" s="22"/>
      <c r="H38" s="22"/>
      <c r="I38" s="22"/>
      <c r="J38" s="117"/>
      <c r="K38" s="21"/>
      <c r="L38" s="22"/>
      <c r="M38" s="22"/>
      <c r="N38" s="22"/>
      <c r="O38" s="22"/>
      <c r="P38" s="22"/>
      <c r="Q38" s="117"/>
      <c r="R38" s="21"/>
      <c r="S38" s="22"/>
      <c r="T38" s="22"/>
      <c r="U38" s="22"/>
      <c r="V38" s="22"/>
      <c r="W38" s="22"/>
      <c r="X38" s="117"/>
      <c r="Y38" s="21"/>
      <c r="Z38" s="22"/>
      <c r="AA38" s="22"/>
      <c r="AB38" s="22"/>
      <c r="AC38" s="22"/>
      <c r="AD38" s="22"/>
      <c r="AE38" s="117"/>
      <c r="AF38" s="21"/>
      <c r="AG38" s="22"/>
      <c r="AH38" s="22"/>
      <c r="AI38" s="22"/>
      <c r="AJ38" s="22"/>
      <c r="AK38" s="22"/>
      <c r="AL38" s="117"/>
      <c r="AM38" s="21"/>
      <c r="AN38" s="22"/>
      <c r="AO38" s="22"/>
      <c r="AP38" s="22"/>
      <c r="AQ38" s="22"/>
      <c r="AR38" s="22"/>
      <c r="AS38" s="23"/>
      <c r="AT38" s="171" t="str">
        <f>IF(AU37&gt;=28.5%,"OK","ER")</f>
        <v>OK</v>
      </c>
      <c r="AU38" s="172"/>
    </row>
    <row r="39" spans="1:48" ht="18.899999999999999" thickBot="1" x14ac:dyDescent="0.7">
      <c r="A39" s="6"/>
      <c r="B39" s="175" t="s">
        <v>14</v>
      </c>
      <c r="C39" s="176"/>
      <c r="D39" s="77" t="s">
        <v>12</v>
      </c>
      <c r="E39" s="78">
        <f>COUNTIF(D36:J36,"〇")</f>
        <v>5</v>
      </c>
      <c r="F39" s="77" t="s">
        <v>13</v>
      </c>
      <c r="G39" s="79">
        <f>COUNTIF(D36:J36,"休")</f>
        <v>2</v>
      </c>
      <c r="H39" s="80" t="str">
        <f>IF(G39=0,"",IF(G39&gt;=3,"ER",IF(G39&lt;=2,"OK")))</f>
        <v>OK</v>
      </c>
      <c r="I39" s="81" t="s">
        <v>15</v>
      </c>
      <c r="J39" s="118">
        <f>IF(G39/7=0,"",G39/"7")</f>
        <v>0.2857142857142857</v>
      </c>
      <c r="K39" s="77" t="s">
        <v>12</v>
      </c>
      <c r="L39" s="78">
        <f>COUNTIF(K36:Q36,"〇")</f>
        <v>5</v>
      </c>
      <c r="M39" s="77" t="s">
        <v>13</v>
      </c>
      <c r="N39" s="79">
        <f>COUNTIF(K36:Q36,"休")</f>
        <v>2</v>
      </c>
      <c r="O39" s="80" t="str">
        <f>IF(N39=0,"",IF(N39&gt;=3,"ER",IF(N39&lt;=2,"OK")))</f>
        <v>OK</v>
      </c>
      <c r="P39" s="81" t="s">
        <v>15</v>
      </c>
      <c r="Q39" s="118">
        <f>IF(N39/7=0,"",N39/"7")</f>
        <v>0.2857142857142857</v>
      </c>
      <c r="R39" s="77" t="s">
        <v>12</v>
      </c>
      <c r="S39" s="78">
        <f>COUNTIF(R36:X36,"〇")</f>
        <v>0</v>
      </c>
      <c r="T39" s="77" t="s">
        <v>13</v>
      </c>
      <c r="U39" s="79">
        <f>COUNTIF(R36:X36,"休")</f>
        <v>0</v>
      </c>
      <c r="V39" s="80" t="str">
        <f>IF(U39=0,"",IF(U39&gt;=3,"ER",IF(U39&lt;=2,"OK")))</f>
        <v/>
      </c>
      <c r="W39" s="81" t="s">
        <v>15</v>
      </c>
      <c r="X39" s="118" t="str">
        <f>IF(U39/7=0,"",U39/"7")</f>
        <v/>
      </c>
      <c r="Y39" s="77" t="s">
        <v>12</v>
      </c>
      <c r="Z39" s="78">
        <f>COUNTIF(Y36:AE36,"〇")</f>
        <v>0</v>
      </c>
      <c r="AA39" s="77" t="s">
        <v>13</v>
      </c>
      <c r="AB39" s="79">
        <f>COUNTIF(Y36:AE36,"休")</f>
        <v>0</v>
      </c>
      <c r="AC39" s="80" t="str">
        <f>IF(AB39=0,"",IF(AB39&gt;=3,"ER",IF(AB39&lt;=2,"OK")))</f>
        <v/>
      </c>
      <c r="AD39" s="81" t="s">
        <v>15</v>
      </c>
      <c r="AE39" s="118" t="str">
        <f>IF(AB39/7=0,"",AB39/"7")</f>
        <v/>
      </c>
      <c r="AF39" s="77" t="s">
        <v>12</v>
      </c>
      <c r="AG39" s="78">
        <f>COUNTIF(AF36:AL36,"〇")</f>
        <v>0</v>
      </c>
      <c r="AH39" s="77" t="s">
        <v>13</v>
      </c>
      <c r="AI39" s="79">
        <f>COUNTIF(AF36:AL36,"休")</f>
        <v>0</v>
      </c>
      <c r="AJ39" s="80" t="str">
        <f>IF(AI39=0,"",IF(AI39&gt;=3,"ER",IF(AI39&lt;=2,"OK")))</f>
        <v/>
      </c>
      <c r="AK39" s="81" t="s">
        <v>15</v>
      </c>
      <c r="AL39" s="118" t="str">
        <f>IF(AI39/7=0,"",AI39/"7")</f>
        <v/>
      </c>
      <c r="AM39" s="77" t="s">
        <v>12</v>
      </c>
      <c r="AN39" s="78">
        <f>COUNTIF(AM36:AS36,"〇")</f>
        <v>0</v>
      </c>
      <c r="AO39" s="77" t="s">
        <v>13</v>
      </c>
      <c r="AP39" s="79">
        <f>COUNTIF(AM36:AS36,"休")</f>
        <v>0</v>
      </c>
      <c r="AQ39" s="80" t="str">
        <f>IF(AP39&gt;=2,"OK","ER")</f>
        <v>ER</v>
      </c>
      <c r="AR39" s="81" t="s">
        <v>15</v>
      </c>
      <c r="AS39" s="82">
        <f>AP39/7</f>
        <v>0</v>
      </c>
      <c r="AT39" s="173"/>
      <c r="AU39" s="174"/>
    </row>
    <row r="40" spans="1:48" x14ac:dyDescent="0.65">
      <c r="C40" s="8"/>
    </row>
    <row r="41" spans="1:48" x14ac:dyDescent="0.65">
      <c r="C41" s="8"/>
    </row>
    <row r="42" spans="1:48" x14ac:dyDescent="0.65">
      <c r="C42" s="8"/>
    </row>
    <row r="43" spans="1:48" x14ac:dyDescent="0.65">
      <c r="C43" s="8"/>
    </row>
    <row r="44" spans="1:48" x14ac:dyDescent="0.65">
      <c r="C44" s="8"/>
    </row>
    <row r="45" spans="1:48" x14ac:dyDescent="0.65">
      <c r="C45" s="8"/>
    </row>
    <row r="46" spans="1:48" x14ac:dyDescent="0.65">
      <c r="C46" s="8"/>
    </row>
    <row r="47" spans="1:48" x14ac:dyDescent="0.65">
      <c r="C47" s="8"/>
    </row>
    <row r="48" spans="1:48" x14ac:dyDescent="0.65">
      <c r="C48" s="8"/>
    </row>
    <row r="49" spans="3:3" x14ac:dyDescent="0.65">
      <c r="C49" s="8"/>
    </row>
    <row r="50" spans="3:3" x14ac:dyDescent="0.65">
      <c r="C50" s="8"/>
    </row>
    <row r="51" spans="3:3" x14ac:dyDescent="0.65">
      <c r="C51" s="8"/>
    </row>
    <row r="52" spans="3:3" x14ac:dyDescent="0.65">
      <c r="C52" s="8"/>
    </row>
    <row r="53" spans="3:3" x14ac:dyDescent="0.65">
      <c r="C53" s="8"/>
    </row>
    <row r="54" spans="3:3" x14ac:dyDescent="0.65">
      <c r="C54" s="8"/>
    </row>
    <row r="55" spans="3:3" x14ac:dyDescent="0.65">
      <c r="C55" s="8"/>
    </row>
    <row r="56" spans="3:3" x14ac:dyDescent="0.65">
      <c r="C56" s="8"/>
    </row>
    <row r="57" spans="3:3" x14ac:dyDescent="0.65">
      <c r="C57" s="8"/>
    </row>
    <row r="58" spans="3:3" x14ac:dyDescent="0.65">
      <c r="C58" s="8"/>
    </row>
    <row r="59" spans="3:3" x14ac:dyDescent="0.65">
      <c r="C59" s="8"/>
    </row>
    <row r="60" spans="3:3" x14ac:dyDescent="0.65">
      <c r="C60" s="8"/>
    </row>
    <row r="61" spans="3:3" x14ac:dyDescent="0.65">
      <c r="C61" s="8"/>
    </row>
    <row r="62" spans="3:3" x14ac:dyDescent="0.65">
      <c r="C62" s="8"/>
    </row>
    <row r="63" spans="3:3" x14ac:dyDescent="0.65">
      <c r="C63" s="8"/>
    </row>
    <row r="64" spans="3:3" x14ac:dyDescent="0.65">
      <c r="C64" s="8"/>
    </row>
    <row r="65" spans="3:3" x14ac:dyDescent="0.65">
      <c r="C65" s="8"/>
    </row>
    <row r="66" spans="3:3" x14ac:dyDescent="0.65">
      <c r="C66" s="8"/>
    </row>
    <row r="67" spans="3:3" x14ac:dyDescent="0.65">
      <c r="C67" s="8"/>
    </row>
    <row r="68" spans="3:3" x14ac:dyDescent="0.65">
      <c r="C68" s="8"/>
    </row>
    <row r="69" spans="3:3" x14ac:dyDescent="0.65">
      <c r="C69" s="8"/>
    </row>
    <row r="70" spans="3:3" x14ac:dyDescent="0.65">
      <c r="C70" s="8"/>
    </row>
    <row r="71" spans="3:3" x14ac:dyDescent="0.65">
      <c r="C71" s="8"/>
    </row>
    <row r="72" spans="3:3" x14ac:dyDescent="0.65">
      <c r="C72" s="8"/>
    </row>
    <row r="73" spans="3:3" x14ac:dyDescent="0.65">
      <c r="C73" s="8"/>
    </row>
    <row r="74" spans="3:3" x14ac:dyDescent="0.65">
      <c r="C74" s="8"/>
    </row>
    <row r="75" spans="3:3" x14ac:dyDescent="0.65">
      <c r="C75" s="8"/>
    </row>
    <row r="76" spans="3:3" x14ac:dyDescent="0.65">
      <c r="C76" s="8"/>
    </row>
    <row r="77" spans="3:3" x14ac:dyDescent="0.65">
      <c r="C77" s="8"/>
    </row>
    <row r="78" spans="3:3" x14ac:dyDescent="0.65">
      <c r="C78" s="8"/>
    </row>
    <row r="79" spans="3:3" x14ac:dyDescent="0.65">
      <c r="C79" s="8"/>
    </row>
    <row r="80" spans="3:3" x14ac:dyDescent="0.65">
      <c r="C80" s="8"/>
    </row>
    <row r="81" spans="3:3" x14ac:dyDescent="0.65">
      <c r="C81" s="8"/>
    </row>
    <row r="82" spans="3:3" x14ac:dyDescent="0.65">
      <c r="C82" s="8"/>
    </row>
    <row r="83" spans="3:3" x14ac:dyDescent="0.65">
      <c r="C83" s="8"/>
    </row>
    <row r="84" spans="3:3" x14ac:dyDescent="0.65">
      <c r="C84" s="8"/>
    </row>
    <row r="85" spans="3:3" x14ac:dyDescent="0.65">
      <c r="C85" s="8"/>
    </row>
    <row r="86" spans="3:3" x14ac:dyDescent="0.65">
      <c r="C86" s="8"/>
    </row>
    <row r="87" spans="3:3" x14ac:dyDescent="0.65">
      <c r="C87" s="8"/>
    </row>
    <row r="88" spans="3:3" x14ac:dyDescent="0.65">
      <c r="C88" s="8"/>
    </row>
    <row r="89" spans="3:3" x14ac:dyDescent="0.65">
      <c r="C89" s="8"/>
    </row>
    <row r="90" spans="3:3" x14ac:dyDescent="0.65">
      <c r="C90" s="8"/>
    </row>
    <row r="91" spans="3:3" x14ac:dyDescent="0.65">
      <c r="C91" s="8"/>
    </row>
    <row r="92" spans="3:3" x14ac:dyDescent="0.65">
      <c r="C92" s="8"/>
    </row>
    <row r="93" spans="3:3" x14ac:dyDescent="0.65">
      <c r="C93" s="8"/>
    </row>
    <row r="94" spans="3:3" x14ac:dyDescent="0.65">
      <c r="C94" s="8"/>
    </row>
    <row r="95" spans="3:3" x14ac:dyDescent="0.65">
      <c r="C95" s="8"/>
    </row>
    <row r="96" spans="3:3" x14ac:dyDescent="0.65">
      <c r="C96" s="8"/>
    </row>
    <row r="97" spans="3:3" x14ac:dyDescent="0.65">
      <c r="C97" s="8"/>
    </row>
    <row r="98" spans="3:3" x14ac:dyDescent="0.65">
      <c r="C98" s="8"/>
    </row>
    <row r="99" spans="3:3" x14ac:dyDescent="0.65">
      <c r="C99" s="8"/>
    </row>
    <row r="100" spans="3:3" x14ac:dyDescent="0.65">
      <c r="C100" s="8"/>
    </row>
    <row r="101" spans="3:3" x14ac:dyDescent="0.65">
      <c r="C101" s="8"/>
    </row>
    <row r="102" spans="3:3" x14ac:dyDescent="0.65">
      <c r="C102" s="8"/>
    </row>
    <row r="103" spans="3:3" x14ac:dyDescent="0.65">
      <c r="C103" s="8"/>
    </row>
    <row r="104" spans="3:3" x14ac:dyDescent="0.65">
      <c r="C104" s="8"/>
    </row>
    <row r="105" spans="3:3" x14ac:dyDescent="0.65">
      <c r="C105" s="8"/>
    </row>
    <row r="106" spans="3:3" x14ac:dyDescent="0.65">
      <c r="C106" s="8"/>
    </row>
    <row r="107" spans="3:3" x14ac:dyDescent="0.65">
      <c r="C107" s="8"/>
    </row>
    <row r="108" spans="3:3" x14ac:dyDescent="0.65">
      <c r="C108" s="8"/>
    </row>
    <row r="109" spans="3:3" x14ac:dyDescent="0.65">
      <c r="C109" s="8"/>
    </row>
    <row r="110" spans="3:3" x14ac:dyDescent="0.65">
      <c r="C110" s="8"/>
    </row>
    <row r="111" spans="3:3" x14ac:dyDescent="0.65">
      <c r="C111" s="8"/>
    </row>
    <row r="112" spans="3:3" x14ac:dyDescent="0.65">
      <c r="C112" s="8"/>
    </row>
    <row r="113" spans="3:3" x14ac:dyDescent="0.65">
      <c r="C113" s="8"/>
    </row>
    <row r="114" spans="3:3" x14ac:dyDescent="0.65">
      <c r="C114" s="8"/>
    </row>
    <row r="115" spans="3:3" x14ac:dyDescent="0.65">
      <c r="C115" s="8"/>
    </row>
    <row r="116" spans="3:3" x14ac:dyDescent="0.65">
      <c r="C116" s="8"/>
    </row>
    <row r="117" spans="3:3" x14ac:dyDescent="0.65">
      <c r="C117" s="8"/>
    </row>
    <row r="118" spans="3:3" x14ac:dyDescent="0.65">
      <c r="C118" s="8"/>
    </row>
    <row r="119" spans="3:3" x14ac:dyDescent="0.65">
      <c r="C119" s="8"/>
    </row>
    <row r="120" spans="3:3" x14ac:dyDescent="0.65">
      <c r="C120" s="8"/>
    </row>
    <row r="121" spans="3:3" x14ac:dyDescent="0.65">
      <c r="C121" s="8"/>
    </row>
    <row r="122" spans="3:3" x14ac:dyDescent="0.65">
      <c r="C122" s="8"/>
    </row>
    <row r="123" spans="3:3" x14ac:dyDescent="0.65">
      <c r="C123" s="8"/>
    </row>
    <row r="124" spans="3:3" x14ac:dyDescent="0.65">
      <c r="C124" s="8"/>
    </row>
    <row r="125" spans="3:3" x14ac:dyDescent="0.65">
      <c r="C125" s="8"/>
    </row>
    <row r="126" spans="3:3" x14ac:dyDescent="0.65">
      <c r="C126" s="8"/>
    </row>
    <row r="127" spans="3:3" x14ac:dyDescent="0.65">
      <c r="C127" s="8"/>
    </row>
    <row r="128" spans="3:3" x14ac:dyDescent="0.65">
      <c r="C128" s="8"/>
    </row>
    <row r="129" spans="3:3" x14ac:dyDescent="0.65">
      <c r="C129" s="8"/>
    </row>
    <row r="130" spans="3:3" x14ac:dyDescent="0.65">
      <c r="C130" s="8"/>
    </row>
    <row r="131" spans="3:3" x14ac:dyDescent="0.65">
      <c r="C131" s="8"/>
    </row>
    <row r="132" spans="3:3" x14ac:dyDescent="0.65">
      <c r="C132" s="8"/>
    </row>
    <row r="133" spans="3:3" x14ac:dyDescent="0.65">
      <c r="C133" s="8"/>
    </row>
    <row r="134" spans="3:3" x14ac:dyDescent="0.65">
      <c r="C134" s="8"/>
    </row>
    <row r="135" spans="3:3" x14ac:dyDescent="0.65">
      <c r="C135" s="8"/>
    </row>
    <row r="136" spans="3:3" x14ac:dyDescent="0.65">
      <c r="C136" s="8"/>
    </row>
    <row r="137" spans="3:3" x14ac:dyDescent="0.65">
      <c r="C137" s="8"/>
    </row>
    <row r="138" spans="3:3" x14ac:dyDescent="0.65">
      <c r="C138" s="8"/>
    </row>
    <row r="139" spans="3:3" x14ac:dyDescent="0.65">
      <c r="C139" s="8"/>
    </row>
    <row r="140" spans="3:3" x14ac:dyDescent="0.65">
      <c r="C140" s="8"/>
    </row>
    <row r="141" spans="3:3" x14ac:dyDescent="0.65">
      <c r="C141" s="8"/>
    </row>
    <row r="142" spans="3:3" x14ac:dyDescent="0.65">
      <c r="C142" s="8"/>
    </row>
    <row r="143" spans="3:3" x14ac:dyDescent="0.65">
      <c r="C143" s="8"/>
    </row>
    <row r="144" spans="3:3" x14ac:dyDescent="0.65">
      <c r="C144" s="8"/>
    </row>
    <row r="145" spans="3:3" x14ac:dyDescent="0.65">
      <c r="C145" s="8"/>
    </row>
    <row r="146" spans="3:3" x14ac:dyDescent="0.65">
      <c r="C146" s="8"/>
    </row>
    <row r="147" spans="3:3" x14ac:dyDescent="0.65">
      <c r="C147" s="8"/>
    </row>
    <row r="148" spans="3:3" x14ac:dyDescent="0.65">
      <c r="C148" s="8"/>
    </row>
    <row r="149" spans="3:3" x14ac:dyDescent="0.65">
      <c r="C149" s="8"/>
    </row>
    <row r="150" spans="3:3" x14ac:dyDescent="0.65">
      <c r="C150" s="8"/>
    </row>
    <row r="151" spans="3:3" x14ac:dyDescent="0.65">
      <c r="C151" s="8"/>
    </row>
    <row r="152" spans="3:3" x14ac:dyDescent="0.65">
      <c r="C152" s="8"/>
    </row>
    <row r="153" spans="3:3" x14ac:dyDescent="0.65">
      <c r="C153" s="8"/>
    </row>
    <row r="154" spans="3:3" x14ac:dyDescent="0.65">
      <c r="C154" s="8"/>
    </row>
    <row r="155" spans="3:3" x14ac:dyDescent="0.65">
      <c r="C155" s="8"/>
    </row>
    <row r="156" spans="3:3" x14ac:dyDescent="0.65">
      <c r="C156" s="8"/>
    </row>
    <row r="157" spans="3:3" x14ac:dyDescent="0.65">
      <c r="C157" s="8"/>
    </row>
    <row r="158" spans="3:3" x14ac:dyDescent="0.65">
      <c r="C158" s="8"/>
    </row>
    <row r="159" spans="3:3" x14ac:dyDescent="0.65">
      <c r="C159" s="8"/>
    </row>
    <row r="160" spans="3:3" x14ac:dyDescent="0.65">
      <c r="C160" s="8"/>
    </row>
    <row r="161" spans="3:3" x14ac:dyDescent="0.65">
      <c r="C161" s="8"/>
    </row>
    <row r="162" spans="3:3" x14ac:dyDescent="0.65">
      <c r="C162" s="8"/>
    </row>
    <row r="163" spans="3:3" x14ac:dyDescent="0.65">
      <c r="C163" s="8"/>
    </row>
    <row r="164" spans="3:3" x14ac:dyDescent="0.65">
      <c r="C164" s="8"/>
    </row>
    <row r="165" spans="3:3" x14ac:dyDescent="0.65">
      <c r="C165" s="8"/>
    </row>
    <row r="166" spans="3:3" x14ac:dyDescent="0.65">
      <c r="C166" s="8"/>
    </row>
    <row r="167" spans="3:3" x14ac:dyDescent="0.65">
      <c r="C167" s="8"/>
    </row>
    <row r="168" spans="3:3" x14ac:dyDescent="0.65">
      <c r="C168" s="8"/>
    </row>
    <row r="169" spans="3:3" x14ac:dyDescent="0.65">
      <c r="C169" s="8"/>
    </row>
    <row r="170" spans="3:3" x14ac:dyDescent="0.65">
      <c r="C170" s="8"/>
    </row>
    <row r="171" spans="3:3" x14ac:dyDescent="0.65">
      <c r="C171" s="8"/>
    </row>
    <row r="172" spans="3:3" x14ac:dyDescent="0.65">
      <c r="C172" s="8"/>
    </row>
    <row r="173" spans="3:3" x14ac:dyDescent="0.65">
      <c r="C173" s="8"/>
    </row>
    <row r="174" spans="3:3" x14ac:dyDescent="0.65">
      <c r="C174" s="8"/>
    </row>
    <row r="175" spans="3:3" x14ac:dyDescent="0.65">
      <c r="C175" s="8"/>
    </row>
    <row r="176" spans="3:3" x14ac:dyDescent="0.65">
      <c r="C176" s="8"/>
    </row>
    <row r="177" spans="3:3" x14ac:dyDescent="0.65">
      <c r="C177" s="8"/>
    </row>
    <row r="178" spans="3:3" x14ac:dyDescent="0.65">
      <c r="C178" s="8"/>
    </row>
    <row r="179" spans="3:3" x14ac:dyDescent="0.65">
      <c r="C179" s="8"/>
    </row>
    <row r="180" spans="3:3" x14ac:dyDescent="0.65">
      <c r="C180" s="8"/>
    </row>
    <row r="181" spans="3:3" x14ac:dyDescent="0.65">
      <c r="C181" s="8"/>
    </row>
    <row r="182" spans="3:3" x14ac:dyDescent="0.65">
      <c r="C182" s="8"/>
    </row>
    <row r="183" spans="3:3" x14ac:dyDescent="0.65">
      <c r="C183" s="8"/>
    </row>
    <row r="184" spans="3:3" x14ac:dyDescent="0.65">
      <c r="C184" s="8"/>
    </row>
    <row r="185" spans="3:3" x14ac:dyDescent="0.65">
      <c r="C185" s="8"/>
    </row>
    <row r="186" spans="3:3" x14ac:dyDescent="0.65">
      <c r="C186" s="8"/>
    </row>
    <row r="187" spans="3:3" x14ac:dyDescent="0.65">
      <c r="C187" s="8"/>
    </row>
    <row r="188" spans="3:3" x14ac:dyDescent="0.65">
      <c r="C188" s="8"/>
    </row>
    <row r="189" spans="3:3" x14ac:dyDescent="0.65">
      <c r="C189" s="8"/>
    </row>
    <row r="190" spans="3:3" x14ac:dyDescent="0.65">
      <c r="C190" s="8"/>
    </row>
    <row r="191" spans="3:3" x14ac:dyDescent="0.65">
      <c r="C191" s="8"/>
    </row>
    <row r="192" spans="3:3" x14ac:dyDescent="0.65">
      <c r="C192" s="8"/>
    </row>
    <row r="193" spans="3:3" x14ac:dyDescent="0.65">
      <c r="C193" s="8"/>
    </row>
    <row r="194" spans="3:3" x14ac:dyDescent="0.65">
      <c r="C194" s="8"/>
    </row>
    <row r="195" spans="3:3" x14ac:dyDescent="0.65">
      <c r="C195" s="8"/>
    </row>
    <row r="196" spans="3:3" x14ac:dyDescent="0.65">
      <c r="C196" s="8"/>
    </row>
    <row r="197" spans="3:3" x14ac:dyDescent="0.65">
      <c r="C197" s="8"/>
    </row>
    <row r="198" spans="3:3" x14ac:dyDescent="0.65">
      <c r="C198" s="8"/>
    </row>
    <row r="199" spans="3:3" x14ac:dyDescent="0.65">
      <c r="C199" s="8"/>
    </row>
    <row r="200" spans="3:3" x14ac:dyDescent="0.65">
      <c r="C200" s="8"/>
    </row>
    <row r="201" spans="3:3" x14ac:dyDescent="0.65">
      <c r="C201" s="8"/>
    </row>
    <row r="202" spans="3:3" x14ac:dyDescent="0.65">
      <c r="C202" s="8"/>
    </row>
    <row r="203" spans="3:3" x14ac:dyDescent="0.65">
      <c r="C203" s="8"/>
    </row>
    <row r="204" spans="3:3" x14ac:dyDescent="0.65">
      <c r="C204" s="8"/>
    </row>
    <row r="205" spans="3:3" x14ac:dyDescent="0.65">
      <c r="C205" s="8"/>
    </row>
    <row r="206" spans="3:3" x14ac:dyDescent="0.65">
      <c r="C206" s="8"/>
    </row>
    <row r="207" spans="3:3" x14ac:dyDescent="0.65">
      <c r="C207" s="8"/>
    </row>
    <row r="208" spans="3:3" x14ac:dyDescent="0.65">
      <c r="C208" s="8"/>
    </row>
    <row r="209" spans="3:3" x14ac:dyDescent="0.65">
      <c r="C209" s="8"/>
    </row>
    <row r="210" spans="3:3" x14ac:dyDescent="0.65">
      <c r="C210" s="8"/>
    </row>
    <row r="211" spans="3:3" x14ac:dyDescent="0.65">
      <c r="C211" s="8"/>
    </row>
    <row r="212" spans="3:3" x14ac:dyDescent="0.65">
      <c r="C212" s="8"/>
    </row>
    <row r="213" spans="3:3" x14ac:dyDescent="0.65">
      <c r="C213" s="8"/>
    </row>
    <row r="214" spans="3:3" x14ac:dyDescent="0.65">
      <c r="C214" s="8"/>
    </row>
    <row r="215" spans="3:3" x14ac:dyDescent="0.65">
      <c r="C215" s="8"/>
    </row>
    <row r="216" spans="3:3" x14ac:dyDescent="0.65">
      <c r="C216" s="8"/>
    </row>
    <row r="217" spans="3:3" x14ac:dyDescent="0.65">
      <c r="C217" s="8"/>
    </row>
    <row r="218" spans="3:3" x14ac:dyDescent="0.65">
      <c r="C218" s="8"/>
    </row>
    <row r="219" spans="3:3" x14ac:dyDescent="0.65">
      <c r="C219" s="8"/>
    </row>
    <row r="220" spans="3:3" x14ac:dyDescent="0.65">
      <c r="C220" s="8"/>
    </row>
    <row r="221" spans="3:3" x14ac:dyDescent="0.65">
      <c r="C221" s="8"/>
    </row>
    <row r="222" spans="3:3" x14ac:dyDescent="0.65">
      <c r="C222" s="8"/>
    </row>
    <row r="223" spans="3:3" x14ac:dyDescent="0.65">
      <c r="C223" s="8"/>
    </row>
    <row r="224" spans="3:3" x14ac:dyDescent="0.65">
      <c r="C224" s="8"/>
    </row>
    <row r="225" spans="3:3" x14ac:dyDescent="0.65">
      <c r="C225" s="8"/>
    </row>
    <row r="226" spans="3:3" x14ac:dyDescent="0.65">
      <c r="C226" s="8"/>
    </row>
    <row r="227" spans="3:3" x14ac:dyDescent="0.65">
      <c r="C227" s="8"/>
    </row>
    <row r="228" spans="3:3" x14ac:dyDescent="0.65">
      <c r="C228" s="8"/>
    </row>
    <row r="229" spans="3:3" x14ac:dyDescent="0.65">
      <c r="C229" s="8"/>
    </row>
    <row r="230" spans="3:3" x14ac:dyDescent="0.65">
      <c r="C230" s="8"/>
    </row>
    <row r="231" spans="3:3" x14ac:dyDescent="0.65">
      <c r="C231" s="8"/>
    </row>
    <row r="232" spans="3:3" x14ac:dyDescent="0.65">
      <c r="C232" s="8"/>
    </row>
    <row r="233" spans="3:3" x14ac:dyDescent="0.65">
      <c r="C233" s="8"/>
    </row>
    <row r="234" spans="3:3" x14ac:dyDescent="0.65">
      <c r="C234" s="8"/>
    </row>
    <row r="235" spans="3:3" x14ac:dyDescent="0.65">
      <c r="C235" s="8"/>
    </row>
    <row r="236" spans="3:3" x14ac:dyDescent="0.65">
      <c r="C236" s="8"/>
    </row>
    <row r="237" spans="3:3" x14ac:dyDescent="0.65">
      <c r="C237" s="8"/>
    </row>
    <row r="238" spans="3:3" x14ac:dyDescent="0.65">
      <c r="C238" s="8"/>
    </row>
    <row r="239" spans="3:3" x14ac:dyDescent="0.65">
      <c r="C239" s="8"/>
    </row>
    <row r="240" spans="3:3" x14ac:dyDescent="0.65">
      <c r="C240" s="8"/>
    </row>
    <row r="241" spans="3:3" x14ac:dyDescent="0.65">
      <c r="C241" s="8"/>
    </row>
    <row r="242" spans="3:3" x14ac:dyDescent="0.65">
      <c r="C242" s="8"/>
    </row>
    <row r="243" spans="3:3" x14ac:dyDescent="0.65">
      <c r="C243" s="8"/>
    </row>
    <row r="244" spans="3:3" x14ac:dyDescent="0.65">
      <c r="C244" s="8"/>
    </row>
    <row r="245" spans="3:3" x14ac:dyDescent="0.65">
      <c r="C245" s="8"/>
    </row>
    <row r="246" spans="3:3" x14ac:dyDescent="0.65">
      <c r="C246" s="8"/>
    </row>
    <row r="247" spans="3:3" x14ac:dyDescent="0.65">
      <c r="C247" s="8"/>
    </row>
    <row r="248" spans="3:3" x14ac:dyDescent="0.65">
      <c r="C248" s="8"/>
    </row>
    <row r="249" spans="3:3" x14ac:dyDescent="0.65">
      <c r="C249" s="8"/>
    </row>
    <row r="250" spans="3:3" x14ac:dyDescent="0.65">
      <c r="C250" s="8"/>
    </row>
    <row r="251" spans="3:3" x14ac:dyDescent="0.65">
      <c r="C251" s="8"/>
    </row>
    <row r="252" spans="3:3" x14ac:dyDescent="0.65">
      <c r="C252" s="8"/>
    </row>
    <row r="253" spans="3:3" x14ac:dyDescent="0.65">
      <c r="C253" s="8"/>
    </row>
    <row r="254" spans="3:3" x14ac:dyDescent="0.65">
      <c r="C254" s="8"/>
    </row>
    <row r="255" spans="3:3" x14ac:dyDescent="0.65">
      <c r="C255" s="8"/>
    </row>
    <row r="256" spans="3:3" x14ac:dyDescent="0.65">
      <c r="C256" s="8"/>
    </row>
    <row r="257" spans="3:3" x14ac:dyDescent="0.65">
      <c r="C257" s="8"/>
    </row>
    <row r="258" spans="3:3" x14ac:dyDescent="0.65">
      <c r="C258" s="8"/>
    </row>
    <row r="259" spans="3:3" x14ac:dyDescent="0.65">
      <c r="C259" s="8"/>
    </row>
    <row r="260" spans="3:3" x14ac:dyDescent="0.65">
      <c r="C260" s="8"/>
    </row>
    <row r="261" spans="3:3" x14ac:dyDescent="0.65">
      <c r="C261" s="8"/>
    </row>
    <row r="262" spans="3:3" x14ac:dyDescent="0.65">
      <c r="C262" s="8"/>
    </row>
    <row r="263" spans="3:3" x14ac:dyDescent="0.65">
      <c r="C263" s="8"/>
    </row>
    <row r="264" spans="3:3" x14ac:dyDescent="0.65">
      <c r="C264" s="8"/>
    </row>
    <row r="265" spans="3:3" x14ac:dyDescent="0.65">
      <c r="C265" s="8"/>
    </row>
    <row r="266" spans="3:3" x14ac:dyDescent="0.65">
      <c r="C266" s="8"/>
    </row>
    <row r="267" spans="3:3" x14ac:dyDescent="0.65">
      <c r="C267" s="8"/>
    </row>
    <row r="268" spans="3:3" x14ac:dyDescent="0.65">
      <c r="C268" s="8"/>
    </row>
    <row r="269" spans="3:3" x14ac:dyDescent="0.65">
      <c r="C269" s="8"/>
    </row>
    <row r="270" spans="3:3" x14ac:dyDescent="0.65">
      <c r="C270" s="8"/>
    </row>
    <row r="271" spans="3:3" x14ac:dyDescent="0.65">
      <c r="C271" s="8"/>
    </row>
    <row r="272" spans="3:3" x14ac:dyDescent="0.65">
      <c r="C272" s="8"/>
    </row>
    <row r="273" spans="3:3" x14ac:dyDescent="0.65">
      <c r="C273" s="8"/>
    </row>
    <row r="274" spans="3:3" x14ac:dyDescent="0.65">
      <c r="C274" s="8"/>
    </row>
    <row r="275" spans="3:3" x14ac:dyDescent="0.65">
      <c r="C275" s="8"/>
    </row>
    <row r="276" spans="3:3" x14ac:dyDescent="0.65">
      <c r="C276" s="8"/>
    </row>
    <row r="277" spans="3:3" x14ac:dyDescent="0.65">
      <c r="C277" s="8"/>
    </row>
    <row r="278" spans="3:3" x14ac:dyDescent="0.65">
      <c r="C278" s="8"/>
    </row>
    <row r="279" spans="3:3" x14ac:dyDescent="0.65">
      <c r="C279" s="8"/>
    </row>
    <row r="280" spans="3:3" x14ac:dyDescent="0.65">
      <c r="C280" s="8"/>
    </row>
    <row r="281" spans="3:3" x14ac:dyDescent="0.65">
      <c r="C281" s="8"/>
    </row>
    <row r="282" spans="3:3" x14ac:dyDescent="0.65">
      <c r="C282" s="8"/>
    </row>
    <row r="283" spans="3:3" x14ac:dyDescent="0.65">
      <c r="C283" s="8"/>
    </row>
    <row r="284" spans="3:3" x14ac:dyDescent="0.65">
      <c r="C284" s="8"/>
    </row>
    <row r="285" spans="3:3" x14ac:dyDescent="0.65">
      <c r="C285" s="8"/>
    </row>
    <row r="286" spans="3:3" x14ac:dyDescent="0.65">
      <c r="C286" s="8"/>
    </row>
    <row r="287" spans="3:3" x14ac:dyDescent="0.65">
      <c r="C287" s="8"/>
    </row>
    <row r="288" spans="3:3" x14ac:dyDescent="0.65">
      <c r="C288" s="8"/>
    </row>
    <row r="289" spans="3:3" x14ac:dyDescent="0.65">
      <c r="C289" s="8"/>
    </row>
    <row r="290" spans="3:3" x14ac:dyDescent="0.65">
      <c r="C290" s="8"/>
    </row>
    <row r="291" spans="3:3" x14ac:dyDescent="0.65">
      <c r="C291" s="8"/>
    </row>
    <row r="292" spans="3:3" x14ac:dyDescent="0.65">
      <c r="C292" s="8"/>
    </row>
    <row r="293" spans="3:3" x14ac:dyDescent="0.65">
      <c r="C293" s="8"/>
    </row>
    <row r="294" spans="3:3" x14ac:dyDescent="0.65">
      <c r="C294" s="8"/>
    </row>
    <row r="295" spans="3:3" x14ac:dyDescent="0.65">
      <c r="C295" s="8"/>
    </row>
    <row r="296" spans="3:3" x14ac:dyDescent="0.65">
      <c r="C296" s="8"/>
    </row>
    <row r="297" spans="3:3" x14ac:dyDescent="0.65">
      <c r="C297" s="8"/>
    </row>
    <row r="298" spans="3:3" x14ac:dyDescent="0.65">
      <c r="C298" s="8"/>
    </row>
    <row r="299" spans="3:3" x14ac:dyDescent="0.65">
      <c r="C299" s="8"/>
    </row>
    <row r="300" spans="3:3" x14ac:dyDescent="0.65">
      <c r="C300" s="8"/>
    </row>
    <row r="301" spans="3:3" x14ac:dyDescent="0.65">
      <c r="C301" s="8"/>
    </row>
    <row r="302" spans="3:3" x14ac:dyDescent="0.65">
      <c r="C302" s="8"/>
    </row>
    <row r="303" spans="3:3" x14ac:dyDescent="0.65">
      <c r="C303" s="8"/>
    </row>
    <row r="304" spans="3:3" x14ac:dyDescent="0.65">
      <c r="C304" s="8"/>
    </row>
    <row r="305" spans="3:3" x14ac:dyDescent="0.65">
      <c r="C305" s="8"/>
    </row>
    <row r="306" spans="3:3" x14ac:dyDescent="0.65">
      <c r="C306" s="8"/>
    </row>
    <row r="307" spans="3:3" x14ac:dyDescent="0.65">
      <c r="C307" s="8"/>
    </row>
    <row r="308" spans="3:3" x14ac:dyDescent="0.65">
      <c r="C308" s="8"/>
    </row>
    <row r="309" spans="3:3" x14ac:dyDescent="0.65">
      <c r="C309" s="8"/>
    </row>
    <row r="310" spans="3:3" x14ac:dyDescent="0.65">
      <c r="C310" s="8"/>
    </row>
    <row r="311" spans="3:3" x14ac:dyDescent="0.65">
      <c r="C311" s="8"/>
    </row>
    <row r="312" spans="3:3" x14ac:dyDescent="0.65">
      <c r="C312" s="8"/>
    </row>
    <row r="313" spans="3:3" x14ac:dyDescent="0.65">
      <c r="C313" s="8"/>
    </row>
    <row r="314" spans="3:3" x14ac:dyDescent="0.65">
      <c r="C314" s="8"/>
    </row>
    <row r="315" spans="3:3" x14ac:dyDescent="0.65">
      <c r="C315" s="8"/>
    </row>
    <row r="316" spans="3:3" x14ac:dyDescent="0.65">
      <c r="C316" s="8"/>
    </row>
    <row r="317" spans="3:3" x14ac:dyDescent="0.65">
      <c r="C317" s="8"/>
    </row>
    <row r="318" spans="3:3" x14ac:dyDescent="0.65">
      <c r="C318" s="8"/>
    </row>
    <row r="319" spans="3:3" x14ac:dyDescent="0.65">
      <c r="C319" s="8"/>
    </row>
    <row r="320" spans="3:3" x14ac:dyDescent="0.65">
      <c r="C320" s="8"/>
    </row>
    <row r="321" spans="3:3" x14ac:dyDescent="0.65">
      <c r="C321" s="8"/>
    </row>
    <row r="322" spans="3:3" x14ac:dyDescent="0.65">
      <c r="C322" s="8"/>
    </row>
    <row r="323" spans="3:3" x14ac:dyDescent="0.65">
      <c r="C323" s="8"/>
    </row>
    <row r="324" spans="3:3" x14ac:dyDescent="0.65">
      <c r="C324" s="8"/>
    </row>
    <row r="325" spans="3:3" x14ac:dyDescent="0.65">
      <c r="C325" s="8"/>
    </row>
    <row r="326" spans="3:3" x14ac:dyDescent="0.65">
      <c r="C326" s="8"/>
    </row>
    <row r="327" spans="3:3" x14ac:dyDescent="0.65">
      <c r="C327" s="8"/>
    </row>
    <row r="328" spans="3:3" x14ac:dyDescent="0.65">
      <c r="C328" s="8"/>
    </row>
    <row r="329" spans="3:3" x14ac:dyDescent="0.65">
      <c r="C329" s="8"/>
    </row>
    <row r="330" spans="3:3" x14ac:dyDescent="0.65">
      <c r="C330" s="8"/>
    </row>
    <row r="331" spans="3:3" x14ac:dyDescent="0.65">
      <c r="C331" s="8"/>
    </row>
    <row r="332" spans="3:3" x14ac:dyDescent="0.65">
      <c r="C332" s="8"/>
    </row>
    <row r="333" spans="3:3" x14ac:dyDescent="0.65">
      <c r="C333" s="8"/>
    </row>
    <row r="334" spans="3:3" x14ac:dyDescent="0.65">
      <c r="C334" s="8"/>
    </row>
    <row r="335" spans="3:3" x14ac:dyDescent="0.65">
      <c r="C335" s="8"/>
    </row>
    <row r="336" spans="3:3" x14ac:dyDescent="0.65">
      <c r="C336" s="8"/>
    </row>
    <row r="337" spans="3:3" x14ac:dyDescent="0.65">
      <c r="C337" s="8"/>
    </row>
    <row r="338" spans="3:3" x14ac:dyDescent="0.65">
      <c r="C338" s="8"/>
    </row>
    <row r="339" spans="3:3" x14ac:dyDescent="0.65">
      <c r="C339" s="8"/>
    </row>
    <row r="340" spans="3:3" x14ac:dyDescent="0.65">
      <c r="C340" s="8"/>
    </row>
    <row r="341" spans="3:3" x14ac:dyDescent="0.65">
      <c r="C341" s="8"/>
    </row>
    <row r="342" spans="3:3" x14ac:dyDescent="0.65">
      <c r="C342" s="8"/>
    </row>
    <row r="343" spans="3:3" x14ac:dyDescent="0.65">
      <c r="C343" s="8"/>
    </row>
    <row r="344" spans="3:3" x14ac:dyDescent="0.65">
      <c r="C344" s="8"/>
    </row>
    <row r="345" spans="3:3" x14ac:dyDescent="0.65">
      <c r="C345" s="8"/>
    </row>
    <row r="346" spans="3:3" x14ac:dyDescent="0.65">
      <c r="C346" s="8"/>
    </row>
    <row r="347" spans="3:3" x14ac:dyDescent="0.65">
      <c r="C347" s="8"/>
    </row>
    <row r="348" spans="3:3" x14ac:dyDescent="0.65">
      <c r="C348" s="8"/>
    </row>
    <row r="349" spans="3:3" x14ac:dyDescent="0.65">
      <c r="C349" s="8"/>
    </row>
    <row r="350" spans="3:3" x14ac:dyDescent="0.65">
      <c r="C350" s="8"/>
    </row>
    <row r="351" spans="3:3" x14ac:dyDescent="0.65">
      <c r="C351" s="8"/>
    </row>
    <row r="352" spans="3:3" x14ac:dyDescent="0.65">
      <c r="C352" s="8"/>
    </row>
    <row r="353" spans="3:3" x14ac:dyDescent="0.65">
      <c r="C353" s="8"/>
    </row>
    <row r="354" spans="3:3" x14ac:dyDescent="0.65">
      <c r="C354" s="8"/>
    </row>
    <row r="355" spans="3:3" x14ac:dyDescent="0.65">
      <c r="C355" s="8"/>
    </row>
    <row r="356" spans="3:3" x14ac:dyDescent="0.65">
      <c r="C356" s="8"/>
    </row>
    <row r="357" spans="3:3" x14ac:dyDescent="0.65">
      <c r="C357" s="8"/>
    </row>
    <row r="358" spans="3:3" x14ac:dyDescent="0.65">
      <c r="C358" s="8"/>
    </row>
    <row r="359" spans="3:3" x14ac:dyDescent="0.65">
      <c r="C359" s="8"/>
    </row>
    <row r="360" spans="3:3" x14ac:dyDescent="0.65">
      <c r="C360" s="8"/>
    </row>
    <row r="361" spans="3:3" x14ac:dyDescent="0.65">
      <c r="C361" s="8"/>
    </row>
    <row r="362" spans="3:3" x14ac:dyDescent="0.65">
      <c r="C362" s="8"/>
    </row>
    <row r="363" spans="3:3" x14ac:dyDescent="0.65">
      <c r="C363" s="8"/>
    </row>
    <row r="364" spans="3:3" x14ac:dyDescent="0.65">
      <c r="C364" s="8"/>
    </row>
    <row r="365" spans="3:3" x14ac:dyDescent="0.65">
      <c r="C365" s="8"/>
    </row>
    <row r="366" spans="3:3" x14ac:dyDescent="0.65">
      <c r="C366" s="8"/>
    </row>
    <row r="367" spans="3:3" x14ac:dyDescent="0.65">
      <c r="C367" s="8"/>
    </row>
    <row r="368" spans="3:3" x14ac:dyDescent="0.65">
      <c r="C368" s="8"/>
    </row>
    <row r="369" spans="3:3" x14ac:dyDescent="0.65">
      <c r="C369" s="8"/>
    </row>
    <row r="370" spans="3:3" x14ac:dyDescent="0.65">
      <c r="C370" s="8"/>
    </row>
    <row r="371" spans="3:3" x14ac:dyDescent="0.65">
      <c r="C371" s="8"/>
    </row>
    <row r="372" spans="3:3" x14ac:dyDescent="0.65">
      <c r="C372" s="8"/>
    </row>
    <row r="373" spans="3:3" x14ac:dyDescent="0.65">
      <c r="C373" s="8"/>
    </row>
    <row r="374" spans="3:3" x14ac:dyDescent="0.65">
      <c r="C374" s="8"/>
    </row>
    <row r="375" spans="3:3" x14ac:dyDescent="0.65">
      <c r="C375" s="8"/>
    </row>
    <row r="376" spans="3:3" x14ac:dyDescent="0.65">
      <c r="C376" s="8"/>
    </row>
    <row r="377" spans="3:3" x14ac:dyDescent="0.65">
      <c r="C377" s="8"/>
    </row>
    <row r="378" spans="3:3" x14ac:dyDescent="0.65">
      <c r="C378" s="8"/>
    </row>
    <row r="379" spans="3:3" x14ac:dyDescent="0.65">
      <c r="C379" s="8"/>
    </row>
    <row r="380" spans="3:3" x14ac:dyDescent="0.65">
      <c r="C380" s="8"/>
    </row>
    <row r="381" spans="3:3" x14ac:dyDescent="0.65">
      <c r="C381" s="8"/>
    </row>
    <row r="382" spans="3:3" x14ac:dyDescent="0.65">
      <c r="C382" s="8"/>
    </row>
    <row r="383" spans="3:3" x14ac:dyDescent="0.65">
      <c r="C383" s="8"/>
    </row>
    <row r="384" spans="3:3" x14ac:dyDescent="0.65">
      <c r="C384" s="8"/>
    </row>
    <row r="385" spans="3:3" x14ac:dyDescent="0.65">
      <c r="C385" s="8"/>
    </row>
    <row r="386" spans="3:3" x14ac:dyDescent="0.65">
      <c r="C386" s="8"/>
    </row>
    <row r="387" spans="3:3" x14ac:dyDescent="0.65">
      <c r="C387" s="8"/>
    </row>
    <row r="388" spans="3:3" x14ac:dyDescent="0.65">
      <c r="C388" s="8"/>
    </row>
    <row r="389" spans="3:3" x14ac:dyDescent="0.65">
      <c r="C389" s="8"/>
    </row>
    <row r="390" spans="3:3" x14ac:dyDescent="0.65">
      <c r="C390" s="8"/>
    </row>
    <row r="391" spans="3:3" x14ac:dyDescent="0.65">
      <c r="C391" s="8"/>
    </row>
    <row r="392" spans="3:3" x14ac:dyDescent="0.65">
      <c r="C392" s="8"/>
    </row>
    <row r="393" spans="3:3" x14ac:dyDescent="0.65">
      <c r="C393" s="8"/>
    </row>
    <row r="394" spans="3:3" x14ac:dyDescent="0.65">
      <c r="C394" s="8"/>
    </row>
    <row r="395" spans="3:3" x14ac:dyDescent="0.65">
      <c r="C395" s="8"/>
    </row>
    <row r="396" spans="3:3" x14ac:dyDescent="0.65">
      <c r="C396" s="8"/>
    </row>
    <row r="397" spans="3:3" x14ac:dyDescent="0.65">
      <c r="C397" s="8"/>
    </row>
    <row r="398" spans="3:3" x14ac:dyDescent="0.65">
      <c r="C398" s="8"/>
    </row>
    <row r="399" spans="3:3" x14ac:dyDescent="0.65">
      <c r="C399" s="8"/>
    </row>
    <row r="400" spans="3:3" x14ac:dyDescent="0.65">
      <c r="C400" s="8"/>
    </row>
    <row r="401" spans="3:3" x14ac:dyDescent="0.65">
      <c r="C401" s="8"/>
    </row>
    <row r="402" spans="3:3" x14ac:dyDescent="0.65">
      <c r="C402" s="8"/>
    </row>
    <row r="403" spans="3:3" x14ac:dyDescent="0.65">
      <c r="C403" s="8"/>
    </row>
    <row r="404" spans="3:3" x14ac:dyDescent="0.65">
      <c r="C404" s="8"/>
    </row>
    <row r="405" spans="3:3" x14ac:dyDescent="0.65">
      <c r="C405" s="8"/>
    </row>
    <row r="406" spans="3:3" x14ac:dyDescent="0.65">
      <c r="C406" s="8"/>
    </row>
    <row r="407" spans="3:3" x14ac:dyDescent="0.65">
      <c r="C407" s="8"/>
    </row>
    <row r="408" spans="3:3" x14ac:dyDescent="0.65">
      <c r="C408" s="8"/>
    </row>
    <row r="409" spans="3:3" x14ac:dyDescent="0.65">
      <c r="C409" s="8"/>
    </row>
    <row r="410" spans="3:3" x14ac:dyDescent="0.65">
      <c r="C410" s="8"/>
    </row>
    <row r="411" spans="3:3" x14ac:dyDescent="0.65">
      <c r="C411" s="8"/>
    </row>
    <row r="412" spans="3:3" x14ac:dyDescent="0.65">
      <c r="C412" s="8"/>
    </row>
    <row r="413" spans="3:3" x14ac:dyDescent="0.65">
      <c r="C413" s="8"/>
    </row>
    <row r="414" spans="3:3" x14ac:dyDescent="0.65">
      <c r="C414" s="8"/>
    </row>
    <row r="415" spans="3:3" x14ac:dyDescent="0.65">
      <c r="C415" s="8"/>
    </row>
    <row r="416" spans="3:3" x14ac:dyDescent="0.65">
      <c r="C416" s="8"/>
    </row>
    <row r="417" spans="3:3" x14ac:dyDescent="0.65">
      <c r="C417" s="8"/>
    </row>
    <row r="418" spans="3:3" x14ac:dyDescent="0.65">
      <c r="C418" s="8"/>
    </row>
    <row r="419" spans="3:3" x14ac:dyDescent="0.65">
      <c r="C419" s="8"/>
    </row>
    <row r="420" spans="3:3" x14ac:dyDescent="0.65">
      <c r="C420" s="8"/>
    </row>
    <row r="421" spans="3:3" x14ac:dyDescent="0.65">
      <c r="C421" s="8"/>
    </row>
    <row r="422" spans="3:3" x14ac:dyDescent="0.65">
      <c r="C422" s="8"/>
    </row>
    <row r="423" spans="3:3" x14ac:dyDescent="0.65">
      <c r="C423" s="8"/>
    </row>
    <row r="424" spans="3:3" x14ac:dyDescent="0.65">
      <c r="C424" s="8"/>
    </row>
    <row r="425" spans="3:3" x14ac:dyDescent="0.65">
      <c r="C425" s="8"/>
    </row>
    <row r="426" spans="3:3" x14ac:dyDescent="0.65">
      <c r="C426" s="8"/>
    </row>
    <row r="427" spans="3:3" x14ac:dyDescent="0.65">
      <c r="C427" s="8"/>
    </row>
    <row r="428" spans="3:3" x14ac:dyDescent="0.65">
      <c r="C428" s="8"/>
    </row>
    <row r="429" spans="3:3" x14ac:dyDescent="0.65">
      <c r="C429" s="8"/>
    </row>
    <row r="430" spans="3:3" x14ac:dyDescent="0.65">
      <c r="C430" s="8"/>
    </row>
    <row r="431" spans="3:3" x14ac:dyDescent="0.65">
      <c r="C431" s="8"/>
    </row>
    <row r="432" spans="3:3" x14ac:dyDescent="0.65">
      <c r="C432" s="8"/>
    </row>
    <row r="433" spans="3:3" x14ac:dyDescent="0.65">
      <c r="C433" s="8"/>
    </row>
    <row r="434" spans="3:3" x14ac:dyDescent="0.65">
      <c r="C434" s="8"/>
    </row>
    <row r="435" spans="3:3" x14ac:dyDescent="0.65">
      <c r="C435" s="8"/>
    </row>
  </sheetData>
  <mergeCells count="47">
    <mergeCell ref="B30:C30"/>
    <mergeCell ref="B31:C31"/>
    <mergeCell ref="B33:B34"/>
    <mergeCell ref="C33:C34"/>
    <mergeCell ref="B35:C35"/>
    <mergeCell ref="B17:C17"/>
    <mergeCell ref="B19:B20"/>
    <mergeCell ref="C19:C20"/>
    <mergeCell ref="B21:C21"/>
    <mergeCell ref="B22:C22"/>
    <mergeCell ref="B12:B13"/>
    <mergeCell ref="C12:C13"/>
    <mergeCell ref="B14:C14"/>
    <mergeCell ref="B15:C15"/>
    <mergeCell ref="B16:C16"/>
    <mergeCell ref="AT5:AU6"/>
    <mergeCell ref="AT17:AU18"/>
    <mergeCell ref="B18:C18"/>
    <mergeCell ref="AT10:AU11"/>
    <mergeCell ref="B11:C11"/>
    <mergeCell ref="AT12:AU13"/>
    <mergeCell ref="B5:B6"/>
    <mergeCell ref="C5:C6"/>
    <mergeCell ref="B7:C7"/>
    <mergeCell ref="B8:C8"/>
    <mergeCell ref="B9:C9"/>
    <mergeCell ref="B10:C10"/>
    <mergeCell ref="AT19:AU20"/>
    <mergeCell ref="AT31:AU32"/>
    <mergeCell ref="B32:C32"/>
    <mergeCell ref="AT24:AU25"/>
    <mergeCell ref="B25:C25"/>
    <mergeCell ref="AT26:AU27"/>
    <mergeCell ref="B23:C23"/>
    <mergeCell ref="B24:C24"/>
    <mergeCell ref="B26:B27"/>
    <mergeCell ref="C26:C27"/>
    <mergeCell ref="B28:C28"/>
    <mergeCell ref="B29:C29"/>
    <mergeCell ref="AT38:AU39"/>
    <mergeCell ref="B39:C39"/>
    <mergeCell ref="AT33:AU34"/>
    <mergeCell ref="B36:C36"/>
    <mergeCell ref="B37:C37"/>
    <mergeCell ref="B38:C38"/>
    <mergeCell ref="AT4:AV4"/>
    <mergeCell ref="C4:I4"/>
  </mergeCells>
  <phoneticPr fontId="1"/>
  <conditionalFormatting sqref="H11">
    <cfRule type="cellIs" dxfId="280" priority="236" operator="equal">
      <formula>"ER"</formula>
    </cfRule>
  </conditionalFormatting>
  <conditionalFormatting sqref="H18">
    <cfRule type="cellIs" dxfId="279" priority="235" operator="equal">
      <formula>"ER"</formula>
    </cfRule>
  </conditionalFormatting>
  <conditionalFormatting sqref="H25">
    <cfRule type="cellIs" dxfId="278" priority="217" operator="equal">
      <formula>"ER"</formula>
    </cfRule>
  </conditionalFormatting>
  <conditionalFormatting sqref="H32">
    <cfRule type="cellIs" dxfId="277" priority="199" operator="equal">
      <formula>"ER"</formula>
    </cfRule>
  </conditionalFormatting>
  <conditionalFormatting sqref="H39">
    <cfRule type="cellIs" dxfId="276" priority="1" operator="equal">
      <formula>"ER"</formula>
    </cfRule>
  </conditionalFormatting>
  <conditionalFormatting sqref="J11">
    <cfRule type="cellIs" priority="274" operator="equal">
      <formula>0</formula>
    </cfRule>
    <cfRule type="cellIs" dxfId="275" priority="275" operator="between">
      <formula>0.000001</formula>
      <formula>0.285</formula>
    </cfRule>
  </conditionalFormatting>
  <conditionalFormatting sqref="J18">
    <cfRule type="cellIs" priority="249" operator="equal">
      <formula>0</formula>
    </cfRule>
    <cfRule type="cellIs" dxfId="274" priority="250" operator="between">
      <formula>0.000001</formula>
      <formula>0.285</formula>
    </cfRule>
  </conditionalFormatting>
  <conditionalFormatting sqref="J25">
    <cfRule type="cellIs" priority="230" operator="equal">
      <formula>0</formula>
    </cfRule>
    <cfRule type="cellIs" dxfId="273" priority="231" operator="between">
      <formula>0.000001</formula>
      <formula>0.285</formula>
    </cfRule>
  </conditionalFormatting>
  <conditionalFormatting sqref="J32">
    <cfRule type="cellIs" priority="212" operator="equal">
      <formula>0</formula>
    </cfRule>
    <cfRule type="cellIs" dxfId="272" priority="213" operator="between">
      <formula>0.000001</formula>
      <formula>0.285</formula>
    </cfRule>
  </conditionalFormatting>
  <conditionalFormatting sqref="J39">
    <cfRule type="cellIs" priority="14" operator="equal">
      <formula>0</formula>
    </cfRule>
    <cfRule type="cellIs" dxfId="271" priority="15" operator="between">
      <formula>0.000001</formula>
      <formula>0.285</formula>
    </cfRule>
  </conditionalFormatting>
  <conditionalFormatting sqref="O11">
    <cfRule type="cellIs" dxfId="270" priority="264" operator="equal">
      <formula>"ER"</formula>
    </cfRule>
  </conditionalFormatting>
  <conditionalFormatting sqref="O18">
    <cfRule type="cellIs" dxfId="269" priority="246" operator="equal">
      <formula>"ER"</formula>
    </cfRule>
  </conditionalFormatting>
  <conditionalFormatting sqref="O25">
    <cfRule type="cellIs" dxfId="268" priority="227" operator="equal">
      <formula>"ER"</formula>
    </cfRule>
  </conditionalFormatting>
  <conditionalFormatting sqref="O32">
    <cfRule type="cellIs" dxfId="267" priority="209" operator="equal">
      <formula>"ER"</formula>
    </cfRule>
  </conditionalFormatting>
  <conditionalFormatting sqref="O39">
    <cfRule type="cellIs" dxfId="266" priority="11" operator="equal">
      <formula>"ER"</formula>
    </cfRule>
  </conditionalFormatting>
  <conditionalFormatting sqref="Q11">
    <cfRule type="cellIs" priority="268" operator="equal">
      <formula>0</formula>
    </cfRule>
    <cfRule type="cellIs" dxfId="265" priority="269" operator="between">
      <formula>0.000001</formula>
      <formula>0.285</formula>
    </cfRule>
  </conditionalFormatting>
  <conditionalFormatting sqref="Q18">
    <cfRule type="cellIs" priority="247" operator="equal">
      <formula>0</formula>
    </cfRule>
    <cfRule type="cellIs" dxfId="264" priority="248" operator="between">
      <formula>0.000001</formula>
      <formula>0.285</formula>
    </cfRule>
  </conditionalFormatting>
  <conditionalFormatting sqref="Q25">
    <cfRule type="cellIs" priority="228" operator="equal">
      <formula>0</formula>
    </cfRule>
    <cfRule type="cellIs" dxfId="263" priority="229" operator="between">
      <formula>0.000001</formula>
      <formula>0.285</formula>
    </cfRule>
  </conditionalFormatting>
  <conditionalFormatting sqref="Q32">
    <cfRule type="cellIs" priority="210" operator="equal">
      <formula>0</formula>
    </cfRule>
    <cfRule type="cellIs" dxfId="262" priority="211" operator="between">
      <formula>0.000001</formula>
      <formula>0.285</formula>
    </cfRule>
  </conditionalFormatting>
  <conditionalFormatting sqref="Q39">
    <cfRule type="cellIs" priority="12" operator="equal">
      <formula>0</formula>
    </cfRule>
    <cfRule type="cellIs" dxfId="261" priority="13" operator="between">
      <formula>0.000001</formula>
      <formula>0.285</formula>
    </cfRule>
  </conditionalFormatting>
  <conditionalFormatting sqref="V11">
    <cfRule type="cellIs" dxfId="260" priority="261" operator="equal">
      <formula>"ER"</formula>
    </cfRule>
  </conditionalFormatting>
  <conditionalFormatting sqref="V18">
    <cfRule type="cellIs" dxfId="259" priority="243" operator="equal">
      <formula>"ER"</formula>
    </cfRule>
  </conditionalFormatting>
  <conditionalFormatting sqref="V25">
    <cfRule type="cellIs" dxfId="258" priority="224" operator="equal">
      <formula>"ER"</formula>
    </cfRule>
  </conditionalFormatting>
  <conditionalFormatting sqref="V32">
    <cfRule type="cellIs" dxfId="257" priority="206" operator="equal">
      <formula>"ER"</formula>
    </cfRule>
  </conditionalFormatting>
  <conditionalFormatting sqref="V39">
    <cfRule type="cellIs" dxfId="256" priority="8" operator="equal">
      <formula>"ER"</formula>
    </cfRule>
  </conditionalFormatting>
  <conditionalFormatting sqref="X11">
    <cfRule type="cellIs" priority="262" operator="equal">
      <formula>0</formula>
    </cfRule>
    <cfRule type="cellIs" dxfId="255" priority="263" operator="between">
      <formula>0.000001</formula>
      <formula>0.285</formula>
    </cfRule>
  </conditionalFormatting>
  <conditionalFormatting sqref="X18">
    <cfRule type="cellIs" priority="244" operator="equal">
      <formula>0</formula>
    </cfRule>
    <cfRule type="cellIs" dxfId="254" priority="245" operator="between">
      <formula>0.000001</formula>
      <formula>0.285</formula>
    </cfRule>
  </conditionalFormatting>
  <conditionalFormatting sqref="X25">
    <cfRule type="cellIs" priority="225" operator="equal">
      <formula>0</formula>
    </cfRule>
    <cfRule type="cellIs" dxfId="253" priority="226" operator="between">
      <formula>0.000001</formula>
      <formula>0.285</formula>
    </cfRule>
  </conditionalFormatting>
  <conditionalFormatting sqref="X32">
    <cfRule type="cellIs" priority="207" operator="equal">
      <formula>0</formula>
    </cfRule>
    <cfRule type="cellIs" dxfId="252" priority="208" operator="between">
      <formula>0.000001</formula>
      <formula>0.285</formula>
    </cfRule>
  </conditionalFormatting>
  <conditionalFormatting sqref="X39">
    <cfRule type="cellIs" priority="9" operator="equal">
      <formula>0</formula>
    </cfRule>
    <cfRule type="cellIs" dxfId="251" priority="10" operator="between">
      <formula>0.000001</formula>
      <formula>0.285</formula>
    </cfRule>
  </conditionalFormatting>
  <conditionalFormatting sqref="AC11">
    <cfRule type="cellIs" dxfId="250" priority="258" operator="equal">
      <formula>"ER"</formula>
    </cfRule>
  </conditionalFormatting>
  <conditionalFormatting sqref="AC18">
    <cfRule type="cellIs" dxfId="249" priority="240" operator="equal">
      <formula>"ER"</formula>
    </cfRule>
  </conditionalFormatting>
  <conditionalFormatting sqref="AC25">
    <cfRule type="cellIs" dxfId="248" priority="221" operator="equal">
      <formula>"ER"</formula>
    </cfRule>
  </conditionalFormatting>
  <conditionalFormatting sqref="AC32">
    <cfRule type="cellIs" dxfId="247" priority="203" operator="equal">
      <formula>"ER"</formula>
    </cfRule>
  </conditionalFormatting>
  <conditionalFormatting sqref="AC39">
    <cfRule type="cellIs" dxfId="246" priority="5" operator="equal">
      <formula>"ER"</formula>
    </cfRule>
  </conditionalFormatting>
  <conditionalFormatting sqref="AE11">
    <cfRule type="cellIs" priority="259" operator="equal">
      <formula>0</formula>
    </cfRule>
    <cfRule type="cellIs" dxfId="245" priority="260" operator="between">
      <formula>0.000001</formula>
      <formula>0.285</formula>
    </cfRule>
  </conditionalFormatting>
  <conditionalFormatting sqref="AE18">
    <cfRule type="cellIs" priority="241" operator="equal">
      <formula>0</formula>
    </cfRule>
    <cfRule type="cellIs" dxfId="244" priority="242" operator="between">
      <formula>0.000001</formula>
      <formula>0.285</formula>
    </cfRule>
  </conditionalFormatting>
  <conditionalFormatting sqref="AE25">
    <cfRule type="cellIs" priority="222" operator="equal">
      <formula>0</formula>
    </cfRule>
    <cfRule type="cellIs" dxfId="243" priority="223" operator="between">
      <formula>0.000001</formula>
      <formula>0.285</formula>
    </cfRule>
  </conditionalFormatting>
  <conditionalFormatting sqref="AE32">
    <cfRule type="cellIs" priority="204" operator="equal">
      <formula>0</formula>
    </cfRule>
    <cfRule type="cellIs" dxfId="242" priority="205" operator="between">
      <formula>0.000001</formula>
      <formula>0.285</formula>
    </cfRule>
  </conditionalFormatting>
  <conditionalFormatting sqref="AE39">
    <cfRule type="cellIs" priority="6" operator="equal">
      <formula>0</formula>
    </cfRule>
    <cfRule type="cellIs" dxfId="241" priority="7" operator="between">
      <formula>0.000001</formula>
      <formula>0.285</formula>
    </cfRule>
  </conditionalFormatting>
  <conditionalFormatting sqref="AJ11">
    <cfRule type="cellIs" dxfId="240" priority="255" operator="equal">
      <formula>"ER"</formula>
    </cfRule>
  </conditionalFormatting>
  <conditionalFormatting sqref="AJ18">
    <cfRule type="cellIs" dxfId="239" priority="237" operator="equal">
      <formula>"ER"</formula>
    </cfRule>
  </conditionalFormatting>
  <conditionalFormatting sqref="AJ25">
    <cfRule type="cellIs" dxfId="238" priority="218" operator="equal">
      <formula>"ER"</formula>
    </cfRule>
  </conditionalFormatting>
  <conditionalFormatting sqref="AJ32">
    <cfRule type="cellIs" dxfId="237" priority="200" operator="equal">
      <formula>"ER"</formula>
    </cfRule>
  </conditionalFormatting>
  <conditionalFormatting sqref="AJ39">
    <cfRule type="cellIs" dxfId="236" priority="2" operator="equal">
      <formula>"ER"</formula>
    </cfRule>
  </conditionalFormatting>
  <conditionalFormatting sqref="AL11">
    <cfRule type="cellIs" priority="256" operator="equal">
      <formula>0</formula>
    </cfRule>
    <cfRule type="cellIs" dxfId="235" priority="257" operator="between">
      <formula>0.000001</formula>
      <formula>0.285</formula>
    </cfRule>
  </conditionalFormatting>
  <conditionalFormatting sqref="AL18">
    <cfRule type="cellIs" priority="238" operator="equal">
      <formula>0</formula>
    </cfRule>
    <cfRule type="cellIs" dxfId="234" priority="239" operator="between">
      <formula>0.000001</formula>
      <formula>0.285</formula>
    </cfRule>
  </conditionalFormatting>
  <conditionalFormatting sqref="AL25">
    <cfRule type="cellIs" priority="219" operator="equal">
      <formula>0</formula>
    </cfRule>
    <cfRule type="cellIs" dxfId="233" priority="220" operator="between">
      <formula>0.000001</formula>
      <formula>0.285</formula>
    </cfRule>
  </conditionalFormatting>
  <conditionalFormatting sqref="AL32">
    <cfRule type="cellIs" priority="201" operator="equal">
      <formula>0</formula>
    </cfRule>
    <cfRule type="cellIs" dxfId="232" priority="202" operator="between">
      <formula>0.000001</formula>
      <formula>0.285</formula>
    </cfRule>
  </conditionalFormatting>
  <conditionalFormatting sqref="AL39">
    <cfRule type="cellIs" priority="3" operator="equal">
      <formula>0</formula>
    </cfRule>
    <cfRule type="cellIs" dxfId="231" priority="4" operator="between">
      <formula>0.000001</formula>
      <formula>0.285</formula>
    </cfRule>
  </conditionalFormatting>
  <conditionalFormatting sqref="AQ11">
    <cfRule type="cellIs" dxfId="230" priority="938" operator="equal">
      <formula>"ER"</formula>
    </cfRule>
  </conditionalFormatting>
  <conditionalFormatting sqref="AQ18">
    <cfRule type="cellIs" dxfId="229" priority="253" operator="equal">
      <formula>"ER"</formula>
    </cfRule>
  </conditionalFormatting>
  <conditionalFormatting sqref="AQ25">
    <cfRule type="cellIs" dxfId="228" priority="233" operator="equal">
      <formula>"ER"</formula>
    </cfRule>
  </conditionalFormatting>
  <conditionalFormatting sqref="AQ32">
    <cfRule type="cellIs" dxfId="227" priority="215" operator="equal">
      <formula>"ER"</formula>
    </cfRule>
  </conditionalFormatting>
  <conditionalFormatting sqref="AQ39">
    <cfRule type="cellIs" dxfId="226" priority="17" operator="equal">
      <formula>"ER"</formula>
    </cfRule>
  </conditionalFormatting>
  <conditionalFormatting sqref="AS11">
    <cfRule type="cellIs" dxfId="225" priority="937" operator="lessThan">
      <formula>0.285</formula>
    </cfRule>
  </conditionalFormatting>
  <conditionalFormatting sqref="AS18">
    <cfRule type="cellIs" dxfId="224" priority="252" operator="lessThan">
      <formula>0.285</formula>
    </cfRule>
  </conditionalFormatting>
  <conditionalFormatting sqref="AS25">
    <cfRule type="cellIs" dxfId="223" priority="232" operator="lessThan">
      <formula>0.285</formula>
    </cfRule>
  </conditionalFormatting>
  <conditionalFormatting sqref="AS32">
    <cfRule type="cellIs" dxfId="222" priority="214" operator="lessThan">
      <formula>0.285</formula>
    </cfRule>
  </conditionalFormatting>
  <conditionalFormatting sqref="AS39">
    <cfRule type="cellIs" dxfId="221" priority="16" operator="lessThan">
      <formula>0.285</formula>
    </cfRule>
  </conditionalFormatting>
  <conditionalFormatting sqref="AT10:AU11">
    <cfRule type="cellIs" dxfId="220" priority="969" operator="equal">
      <formula>"ER"</formula>
    </cfRule>
  </conditionalFormatting>
  <conditionalFormatting sqref="AT17:AU18">
    <cfRule type="cellIs" dxfId="219" priority="254" operator="equal">
      <formula>"ER"</formula>
    </cfRule>
  </conditionalFormatting>
  <conditionalFormatting sqref="AT24:AU25">
    <cfRule type="cellIs" dxfId="218" priority="234" operator="equal">
      <formula>"ER"</formula>
    </cfRule>
  </conditionalFormatting>
  <conditionalFormatting sqref="AT31:AU32">
    <cfRule type="cellIs" dxfId="217" priority="216" operator="equal">
      <formula>"ER"</formula>
    </cfRule>
  </conditionalFormatting>
  <conditionalFormatting sqref="AT38:AU39">
    <cfRule type="cellIs" dxfId="216" priority="18" operator="equal">
      <formula>"ER"</formula>
    </cfRule>
  </conditionalFormatting>
  <conditionalFormatting sqref="AU9">
    <cfRule type="cellIs" dxfId="215" priority="970" operator="lessThan">
      <formula>0.285</formula>
    </cfRule>
  </conditionalFormatting>
  <conditionalFormatting sqref="AU16">
    <cfRule type="cellIs" dxfId="214" priority="968" operator="lessThan">
      <formula>0.285</formula>
    </cfRule>
  </conditionalFormatting>
  <conditionalFormatting sqref="AU23">
    <cfRule type="cellIs" dxfId="213" priority="966" operator="lessThan">
      <formula>0.285</formula>
    </cfRule>
  </conditionalFormatting>
  <conditionalFormatting sqref="AU30">
    <cfRule type="cellIs" dxfId="212" priority="964" operator="lessThan">
      <formula>0.285</formula>
    </cfRule>
  </conditionalFormatting>
  <conditionalFormatting sqref="AU37">
    <cfRule type="cellIs" dxfId="211" priority="19" operator="lessThan">
      <formula>0.285</formula>
    </cfRule>
  </conditionalFormatting>
  <dataValidations count="1">
    <dataValidation type="list" allowBlank="1" showInputMessage="1" showErrorMessage="1" sqref="D8:AS10 D15:AS17 D22:AS24 D36:AS38 D29:AS31" xr:uid="{90A4BE18-3E3D-4D79-8285-AAEE631B04D3}">
      <formula1>"〇,休"</formula1>
    </dataValidation>
  </dataValidations>
  <pageMargins left="0.25" right="0.25" top="0.75" bottom="0.75" header="0.3" footer="0.3"/>
  <pageSetup paperSize="8" scale="67" fitToHeight="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6355-C617-4F88-B219-CFFB164DDB47}">
  <sheetPr>
    <pageSetUpPr fitToPage="1"/>
  </sheetPr>
  <dimension ref="A1:AV415"/>
  <sheetViews>
    <sheetView view="pageBreakPreview" topLeftCell="A5" zoomScale="80" zoomScaleNormal="100" zoomScaleSheetLayoutView="80" workbookViewId="0">
      <selection activeCell="L13" sqref="L13"/>
    </sheetView>
  </sheetViews>
  <sheetFormatPr defaultColWidth="9.140625" defaultRowHeight="18.45" x14ac:dyDescent="0.65"/>
  <cols>
    <col min="1" max="1" width="7.140625" style="1" customWidth="1"/>
    <col min="2" max="2" width="4.140625" style="1" customWidth="1"/>
    <col min="3" max="3" width="4.140625" style="7" customWidth="1"/>
    <col min="4" max="9" width="6.85546875" style="1" customWidth="1"/>
    <col min="10" max="10" width="6.85546875" style="110" customWidth="1"/>
    <col min="11" max="16" width="6.85546875" style="1" customWidth="1"/>
    <col min="17" max="17" width="6.85546875" style="110" customWidth="1"/>
    <col min="18" max="23" width="6.85546875" style="1" customWidth="1"/>
    <col min="24" max="24" width="6.85546875" style="110" customWidth="1"/>
    <col min="25" max="30" width="6.85546875" style="1" customWidth="1"/>
    <col min="31" max="31" width="6.85546875" style="110" customWidth="1"/>
    <col min="32" max="37" width="6.85546875" style="1" customWidth="1"/>
    <col min="38" max="38" width="6.85546875" style="110" customWidth="1"/>
    <col min="39" max="45" width="6.85546875" style="1" hidden="1" customWidth="1"/>
    <col min="46" max="46" width="7" style="1" customWidth="1"/>
    <col min="47" max="47" width="6.85546875" style="110" customWidth="1"/>
    <col min="48" max="16384" width="9.140625" style="1"/>
  </cols>
  <sheetData>
    <row r="1" spans="1:48" ht="18.899999999999999" thickBot="1" x14ac:dyDescent="0.7">
      <c r="C1" s="8"/>
    </row>
    <row r="2" spans="1:48" x14ac:dyDescent="0.65">
      <c r="A2" s="2" t="s">
        <v>20</v>
      </c>
      <c r="C2" s="8"/>
      <c r="E2" s="38">
        <v>1</v>
      </c>
      <c r="F2" s="38">
        <v>2</v>
      </c>
      <c r="G2" s="38">
        <v>3</v>
      </c>
      <c r="H2" s="38">
        <v>4</v>
      </c>
      <c r="I2" s="38">
        <v>5</v>
      </c>
      <c r="J2" s="111">
        <v>6</v>
      </c>
      <c r="K2" s="38">
        <v>7</v>
      </c>
      <c r="L2" s="38">
        <v>8</v>
      </c>
      <c r="M2" s="38">
        <v>9</v>
      </c>
      <c r="N2" s="38">
        <v>10</v>
      </c>
      <c r="O2" s="38">
        <v>11</v>
      </c>
      <c r="P2" s="38">
        <v>12</v>
      </c>
      <c r="Q2" s="111">
        <v>13</v>
      </c>
      <c r="R2" s="38">
        <v>14</v>
      </c>
      <c r="S2" s="38">
        <v>15</v>
      </c>
      <c r="T2" s="38">
        <v>16</v>
      </c>
      <c r="U2" s="38">
        <v>17</v>
      </c>
      <c r="V2" s="38">
        <v>18</v>
      </c>
      <c r="W2" s="38">
        <v>19</v>
      </c>
      <c r="X2" s="111">
        <v>20</v>
      </c>
      <c r="Y2" s="38">
        <v>21</v>
      </c>
      <c r="Z2" s="38">
        <v>22</v>
      </c>
      <c r="AA2" s="38">
        <v>23</v>
      </c>
      <c r="AB2" s="38">
        <v>24</v>
      </c>
      <c r="AC2" s="38">
        <v>25</v>
      </c>
      <c r="AD2" s="38">
        <v>26</v>
      </c>
      <c r="AE2" s="111">
        <v>27</v>
      </c>
      <c r="AF2" s="38">
        <v>28</v>
      </c>
      <c r="AG2" s="38">
        <v>29</v>
      </c>
      <c r="AH2" s="38">
        <v>30</v>
      </c>
      <c r="AI2" s="38">
        <v>31</v>
      </c>
      <c r="AJ2" s="39"/>
      <c r="AK2" s="8"/>
      <c r="AL2" s="123"/>
      <c r="AM2" s="8"/>
      <c r="AN2" s="8"/>
      <c r="AO2" s="8"/>
      <c r="AP2" s="8"/>
    </row>
    <row r="3" spans="1:48" x14ac:dyDescent="0.65">
      <c r="C3" s="8"/>
      <c r="AJ3" s="8"/>
      <c r="AK3" s="8"/>
      <c r="AL3" s="123"/>
      <c r="AM3" s="8"/>
      <c r="AN3" s="8"/>
      <c r="AO3" s="8"/>
      <c r="AP3" s="8"/>
    </row>
    <row r="4" spans="1:48" ht="44.25" customHeight="1" thickBot="1" x14ac:dyDescent="0.9">
      <c r="B4" s="2"/>
      <c r="C4" s="166" t="s">
        <v>29</v>
      </c>
      <c r="D4" s="166"/>
      <c r="E4" s="166"/>
      <c r="F4" s="166"/>
      <c r="G4" s="166"/>
      <c r="H4" s="166"/>
      <c r="I4" s="166"/>
      <c r="K4" s="11"/>
      <c r="AF4" s="98" t="s">
        <v>23</v>
      </c>
      <c r="AT4" s="179" t="s">
        <v>26</v>
      </c>
      <c r="AU4" s="179"/>
      <c r="AV4" s="179"/>
    </row>
    <row r="5" spans="1:48" x14ac:dyDescent="0.65">
      <c r="A5" s="4">
        <v>2026</v>
      </c>
      <c r="B5" s="164">
        <f>計画!B5</f>
        <v>4</v>
      </c>
      <c r="C5" s="162" t="s">
        <v>0</v>
      </c>
      <c r="D5" s="85">
        <v>30</v>
      </c>
      <c r="E5" s="86">
        <v>31</v>
      </c>
      <c r="F5" s="87">
        <v>1</v>
      </c>
      <c r="G5" s="87">
        <v>2</v>
      </c>
      <c r="H5" s="87">
        <v>3</v>
      </c>
      <c r="I5" s="87">
        <v>4</v>
      </c>
      <c r="J5" s="87">
        <v>5</v>
      </c>
      <c r="K5" s="87">
        <v>6</v>
      </c>
      <c r="L5" s="87">
        <v>7</v>
      </c>
      <c r="M5" s="87">
        <v>8</v>
      </c>
      <c r="N5" s="87">
        <v>9</v>
      </c>
      <c r="O5" s="87">
        <v>10</v>
      </c>
      <c r="P5" s="87">
        <v>11</v>
      </c>
      <c r="Q5" s="119">
        <v>12</v>
      </c>
      <c r="R5" s="87">
        <v>13</v>
      </c>
      <c r="S5" s="87">
        <v>14</v>
      </c>
      <c r="T5" s="87">
        <v>15</v>
      </c>
      <c r="U5" s="87">
        <v>16</v>
      </c>
      <c r="V5" s="87">
        <v>17</v>
      </c>
      <c r="W5" s="87">
        <v>18</v>
      </c>
      <c r="X5" s="119">
        <v>19</v>
      </c>
      <c r="Y5" s="87">
        <v>20</v>
      </c>
      <c r="Z5" s="87">
        <v>21</v>
      </c>
      <c r="AA5" s="87">
        <v>22</v>
      </c>
      <c r="AB5" s="87">
        <v>23</v>
      </c>
      <c r="AC5" s="87">
        <v>24</v>
      </c>
      <c r="AD5" s="87">
        <v>25</v>
      </c>
      <c r="AE5" s="119">
        <v>26</v>
      </c>
      <c r="AF5" s="87">
        <v>27</v>
      </c>
      <c r="AG5" s="87">
        <v>28</v>
      </c>
      <c r="AH5" s="87">
        <v>29</v>
      </c>
      <c r="AI5" s="87">
        <v>30</v>
      </c>
      <c r="AJ5" s="87">
        <v>1</v>
      </c>
      <c r="AK5" s="87">
        <v>2</v>
      </c>
      <c r="AL5" s="119">
        <v>3</v>
      </c>
      <c r="AM5" s="38"/>
      <c r="AN5" s="38"/>
      <c r="AO5" s="38"/>
      <c r="AP5" s="38"/>
      <c r="AQ5" s="3"/>
      <c r="AR5" s="3"/>
      <c r="AS5" s="9"/>
      <c r="AT5" s="167" t="s">
        <v>16</v>
      </c>
      <c r="AU5" s="168"/>
      <c r="AV5" s="1" t="s">
        <v>19</v>
      </c>
    </row>
    <row r="6" spans="1:48" ht="18.899999999999999" thickBot="1" x14ac:dyDescent="0.7">
      <c r="A6" s="5" t="s">
        <v>1</v>
      </c>
      <c r="B6" s="165"/>
      <c r="C6" s="163"/>
      <c r="D6" s="28" t="s">
        <v>3</v>
      </c>
      <c r="E6" s="10" t="s">
        <v>5</v>
      </c>
      <c r="F6" s="10" t="s">
        <v>7</v>
      </c>
      <c r="G6" s="10" t="s">
        <v>8</v>
      </c>
      <c r="H6" s="10" t="s">
        <v>9</v>
      </c>
      <c r="I6" s="10" t="s">
        <v>10</v>
      </c>
      <c r="J6" s="113" t="s">
        <v>11</v>
      </c>
      <c r="K6" s="10" t="s">
        <v>2</v>
      </c>
      <c r="L6" s="10" t="s">
        <v>4</v>
      </c>
      <c r="M6" s="10" t="s">
        <v>6</v>
      </c>
      <c r="N6" s="10" t="s">
        <v>8</v>
      </c>
      <c r="O6" s="10" t="s">
        <v>9</v>
      </c>
      <c r="P6" s="10" t="s">
        <v>10</v>
      </c>
      <c r="Q6" s="113" t="s">
        <v>11</v>
      </c>
      <c r="R6" s="10" t="s">
        <v>2</v>
      </c>
      <c r="S6" s="10" t="s">
        <v>4</v>
      </c>
      <c r="T6" s="10" t="s">
        <v>6</v>
      </c>
      <c r="U6" s="10" t="s">
        <v>8</v>
      </c>
      <c r="V6" s="10" t="s">
        <v>9</v>
      </c>
      <c r="W6" s="10" t="s">
        <v>10</v>
      </c>
      <c r="X6" s="113" t="s">
        <v>11</v>
      </c>
      <c r="Y6" s="10" t="s">
        <v>2</v>
      </c>
      <c r="Z6" s="10" t="s">
        <v>4</v>
      </c>
      <c r="AA6" s="10" t="s">
        <v>6</v>
      </c>
      <c r="AB6" s="10" t="s">
        <v>8</v>
      </c>
      <c r="AC6" s="10" t="s">
        <v>9</v>
      </c>
      <c r="AD6" s="10" t="s">
        <v>10</v>
      </c>
      <c r="AE6" s="113" t="s">
        <v>11</v>
      </c>
      <c r="AF6" s="10" t="s">
        <v>2</v>
      </c>
      <c r="AG6" s="10" t="s">
        <v>4</v>
      </c>
      <c r="AH6" s="10" t="s">
        <v>6</v>
      </c>
      <c r="AI6" s="10" t="s">
        <v>8</v>
      </c>
      <c r="AJ6" s="10" t="s">
        <v>9</v>
      </c>
      <c r="AK6" s="10" t="s">
        <v>10</v>
      </c>
      <c r="AL6" s="113" t="s">
        <v>11</v>
      </c>
      <c r="AM6" s="10" t="s">
        <v>2</v>
      </c>
      <c r="AN6" s="10" t="s">
        <v>4</v>
      </c>
      <c r="AO6" s="10" t="s">
        <v>6</v>
      </c>
      <c r="AP6" s="10" t="s">
        <v>8</v>
      </c>
      <c r="AQ6" s="10" t="s">
        <v>9</v>
      </c>
      <c r="AR6" s="10" t="s">
        <v>10</v>
      </c>
      <c r="AS6" s="30" t="s">
        <v>11</v>
      </c>
      <c r="AT6" s="169"/>
      <c r="AU6" s="170"/>
      <c r="AV6" s="108">
        <f>AU7+AU8</f>
        <v>0</v>
      </c>
    </row>
    <row r="7" spans="1:48" ht="18.899999999999999" thickTop="1" x14ac:dyDescent="0.65">
      <c r="A7" s="5"/>
      <c r="B7" s="184" t="s">
        <v>31</v>
      </c>
      <c r="C7" s="185"/>
      <c r="D7" s="66">
        <f>計画!D7</f>
        <v>0</v>
      </c>
      <c r="E7" s="66">
        <f>計画!E7</f>
        <v>0</v>
      </c>
      <c r="F7" s="66">
        <f>計画!F7</f>
        <v>0</v>
      </c>
      <c r="G7" s="66">
        <f>計画!G7</f>
        <v>0</v>
      </c>
      <c r="H7" s="66">
        <f>計画!H7</f>
        <v>0</v>
      </c>
      <c r="I7" s="66">
        <f>計画!I7</f>
        <v>0</v>
      </c>
      <c r="J7" s="114">
        <f>計画!J7</f>
        <v>0</v>
      </c>
      <c r="K7" s="67" t="str">
        <f>計画!K7</f>
        <v>〇</v>
      </c>
      <c r="L7" s="68" t="str">
        <f>計画!L7</f>
        <v>〇</v>
      </c>
      <c r="M7" s="68" t="str">
        <f>計画!M7</f>
        <v>〇</v>
      </c>
      <c r="N7" s="68" t="str">
        <f>計画!N7</f>
        <v>〇</v>
      </c>
      <c r="O7" s="68" t="str">
        <f>計画!O7</f>
        <v>〇</v>
      </c>
      <c r="P7" s="68" t="str">
        <f>計画!P7</f>
        <v>休</v>
      </c>
      <c r="Q7" s="121" t="str">
        <f>計画!Q7</f>
        <v>休</v>
      </c>
      <c r="R7" s="67" t="str">
        <f>計画!R7</f>
        <v>〇</v>
      </c>
      <c r="S7" s="68" t="str">
        <f>計画!S7</f>
        <v>〇</v>
      </c>
      <c r="T7" s="68" t="str">
        <f>計画!T7</f>
        <v>〇</v>
      </c>
      <c r="U7" s="68" t="str">
        <f>計画!U7</f>
        <v>〇</v>
      </c>
      <c r="V7" s="68" t="str">
        <f>計画!V7</f>
        <v>〇</v>
      </c>
      <c r="W7" s="68" t="str">
        <f>計画!W7</f>
        <v>休</v>
      </c>
      <c r="X7" s="121" t="str">
        <f>計画!X7</f>
        <v>休</v>
      </c>
      <c r="Y7" s="67" t="str">
        <f>計画!Y7</f>
        <v>〇</v>
      </c>
      <c r="Z7" s="68" t="str">
        <f>計画!Z7</f>
        <v>〇</v>
      </c>
      <c r="AA7" s="68" t="str">
        <f>計画!AA7</f>
        <v>〇</v>
      </c>
      <c r="AB7" s="68" t="str">
        <f>計画!AB7</f>
        <v>〇</v>
      </c>
      <c r="AC7" s="68" t="str">
        <f>計画!AC7</f>
        <v>〇</v>
      </c>
      <c r="AD7" s="68" t="str">
        <f>計画!AD7</f>
        <v>休</v>
      </c>
      <c r="AE7" s="121" t="str">
        <f>計画!AE7</f>
        <v>休</v>
      </c>
      <c r="AF7" s="67" t="str">
        <f>計画!AF7</f>
        <v>〇</v>
      </c>
      <c r="AG7" s="68" t="str">
        <f>計画!AG7</f>
        <v>〇</v>
      </c>
      <c r="AH7" s="68" t="str">
        <f>計画!AH7</f>
        <v>〇</v>
      </c>
      <c r="AI7" s="68" t="str">
        <f>計画!AI7</f>
        <v>〇</v>
      </c>
      <c r="AJ7" s="68" t="str">
        <f>計画!AJ7</f>
        <v>〇</v>
      </c>
      <c r="AK7" s="68" t="str">
        <f>計画!AK7</f>
        <v>休</v>
      </c>
      <c r="AL7" s="121" t="str">
        <f>計画!AL7</f>
        <v>休</v>
      </c>
      <c r="AM7" s="67">
        <f>計画!AM7</f>
        <v>0</v>
      </c>
      <c r="AN7" s="68">
        <f>計画!AN7</f>
        <v>0</v>
      </c>
      <c r="AO7" s="68">
        <f>計画!AO7</f>
        <v>0</v>
      </c>
      <c r="AP7" s="68">
        <f>計画!AP7</f>
        <v>0</v>
      </c>
      <c r="AQ7" s="68">
        <f>計画!AQ7</f>
        <v>0</v>
      </c>
      <c r="AR7" s="68">
        <f>計画!AR7</f>
        <v>0</v>
      </c>
      <c r="AS7" s="69">
        <f>計画!AS7</f>
        <v>0</v>
      </c>
      <c r="AT7" s="35" t="s">
        <v>12</v>
      </c>
      <c r="AU7" s="124">
        <f>COUNTIF(D9:AS9,"〇")</f>
        <v>0</v>
      </c>
    </row>
    <row r="8" spans="1:48" s="40" customFormat="1" x14ac:dyDescent="0.65">
      <c r="A8" s="49"/>
      <c r="B8" s="186" t="s">
        <v>32</v>
      </c>
      <c r="C8" s="187"/>
      <c r="D8" s="70">
        <f>変更①!D8</f>
        <v>0</v>
      </c>
      <c r="E8" s="70">
        <f>変更①!E8</f>
        <v>0</v>
      </c>
      <c r="F8" s="70">
        <f>変更①!F8</f>
        <v>0</v>
      </c>
      <c r="G8" s="70">
        <f>変更①!G8</f>
        <v>0</v>
      </c>
      <c r="H8" s="70">
        <f>変更①!H8</f>
        <v>0</v>
      </c>
      <c r="I8" s="70">
        <f>変更①!I8</f>
        <v>0</v>
      </c>
      <c r="J8" s="124">
        <f>変更①!J8</f>
        <v>0</v>
      </c>
      <c r="K8" s="70" t="str">
        <f>変更①!K8</f>
        <v>〇</v>
      </c>
      <c r="L8" s="70" t="str">
        <f>変更①!L8</f>
        <v>〇</v>
      </c>
      <c r="M8" s="70" t="str">
        <f>変更①!M8</f>
        <v>〇</v>
      </c>
      <c r="N8" s="70" t="str">
        <f>変更①!N8</f>
        <v>〇</v>
      </c>
      <c r="O8" s="70" t="str">
        <f>変更①!O8</f>
        <v>〇</v>
      </c>
      <c r="P8" s="70" t="str">
        <f>変更①!P8</f>
        <v>休</v>
      </c>
      <c r="Q8" s="128" t="str">
        <f>変更①!Q8</f>
        <v>休</v>
      </c>
      <c r="R8" s="71" t="str">
        <f>変更①!R8</f>
        <v>〇</v>
      </c>
      <c r="S8" s="70" t="str">
        <f>変更①!S8</f>
        <v>〇</v>
      </c>
      <c r="T8" s="70" t="str">
        <f>変更①!T8</f>
        <v>〇</v>
      </c>
      <c r="U8" s="70" t="str">
        <f>変更①!U8</f>
        <v>〇</v>
      </c>
      <c r="V8" s="70" t="str">
        <f>変更①!V8</f>
        <v>〇</v>
      </c>
      <c r="W8" s="70" t="str">
        <f>変更①!W8</f>
        <v>休</v>
      </c>
      <c r="X8" s="128" t="str">
        <f>変更①!X8</f>
        <v>休</v>
      </c>
      <c r="Y8" s="71" t="str">
        <f>変更①!Y8</f>
        <v>〇</v>
      </c>
      <c r="Z8" s="70" t="str">
        <f>変更①!Z8</f>
        <v>〇</v>
      </c>
      <c r="AA8" s="70" t="str">
        <f>変更①!AA8</f>
        <v>〇</v>
      </c>
      <c r="AB8" s="70" t="str">
        <f>変更①!AB8</f>
        <v>〇</v>
      </c>
      <c r="AC8" s="70" t="str">
        <f>変更①!AC8</f>
        <v>〇</v>
      </c>
      <c r="AD8" s="70" t="str">
        <f>変更①!AD8</f>
        <v>休</v>
      </c>
      <c r="AE8" s="128" t="str">
        <f>変更①!AE8</f>
        <v>休</v>
      </c>
      <c r="AF8" s="71" t="str">
        <f>変更①!AF8</f>
        <v>〇</v>
      </c>
      <c r="AG8" s="70" t="str">
        <f>変更①!AG8</f>
        <v>〇</v>
      </c>
      <c r="AH8" s="70" t="str">
        <f>変更①!AH8</f>
        <v>〇</v>
      </c>
      <c r="AI8" s="70" t="str">
        <f>変更①!AI8</f>
        <v>〇</v>
      </c>
      <c r="AJ8" s="70" t="str">
        <f>変更①!AJ8</f>
        <v>〇</v>
      </c>
      <c r="AK8" s="70" t="str">
        <f>変更①!AK8</f>
        <v>休</v>
      </c>
      <c r="AL8" s="128" t="str">
        <f>変更①!AL8</f>
        <v>休</v>
      </c>
      <c r="AM8" s="71">
        <f>変更①!AM8</f>
        <v>0</v>
      </c>
      <c r="AN8" s="70">
        <f>変更①!AN8</f>
        <v>0</v>
      </c>
      <c r="AO8" s="70">
        <f>変更①!AO8</f>
        <v>0</v>
      </c>
      <c r="AP8" s="70">
        <f>変更①!AP8</f>
        <v>0</v>
      </c>
      <c r="AQ8" s="70">
        <f>変更①!AQ8</f>
        <v>0</v>
      </c>
      <c r="AR8" s="70">
        <f>変更①!AR8</f>
        <v>0</v>
      </c>
      <c r="AS8" s="70">
        <f>変更①!AS8</f>
        <v>0</v>
      </c>
      <c r="AT8" s="35" t="s">
        <v>13</v>
      </c>
      <c r="AU8" s="124">
        <f>COUNTIF(D9:AS9,"休")</f>
        <v>0</v>
      </c>
    </row>
    <row r="9" spans="1:48" s="40" customFormat="1" x14ac:dyDescent="0.65">
      <c r="A9" s="49"/>
      <c r="B9" s="186" t="s">
        <v>33</v>
      </c>
      <c r="C9" s="187"/>
      <c r="D9" s="99"/>
      <c r="E9" s="100"/>
      <c r="F9" s="100"/>
      <c r="G9" s="100"/>
      <c r="H9" s="100"/>
      <c r="I9" s="100"/>
      <c r="J9" s="126"/>
      <c r="K9" s="102"/>
      <c r="L9" s="101"/>
      <c r="M9" s="101"/>
      <c r="N9" s="101"/>
      <c r="O9" s="101"/>
      <c r="P9" s="101"/>
      <c r="Q9" s="127"/>
      <c r="R9" s="102"/>
      <c r="S9" s="101"/>
      <c r="T9" s="101"/>
      <c r="U9" s="101"/>
      <c r="V9" s="101"/>
      <c r="W9" s="101"/>
      <c r="X9" s="127"/>
      <c r="Y9" s="102"/>
      <c r="Z9" s="101"/>
      <c r="AA9" s="101"/>
      <c r="AB9" s="101"/>
      <c r="AC9" s="101"/>
      <c r="AD9" s="101"/>
      <c r="AE9" s="127"/>
      <c r="AF9" s="102"/>
      <c r="AG9" s="101"/>
      <c r="AH9" s="101"/>
      <c r="AI9" s="101"/>
      <c r="AJ9" s="101"/>
      <c r="AK9" s="101"/>
      <c r="AL9" s="127"/>
      <c r="AM9" s="59"/>
      <c r="AN9" s="57"/>
      <c r="AO9" s="57"/>
      <c r="AP9" s="57"/>
      <c r="AQ9" s="57"/>
      <c r="AR9" s="57"/>
      <c r="AS9" s="60"/>
      <c r="AT9" s="35" t="s">
        <v>15</v>
      </c>
      <c r="AU9" s="125" t="e">
        <f>AU8/AV6</f>
        <v>#DIV/0!</v>
      </c>
    </row>
    <row r="10" spans="1:48" x14ac:dyDescent="0.65">
      <c r="A10" s="5"/>
      <c r="B10" s="186" t="s">
        <v>34</v>
      </c>
      <c r="C10" s="187"/>
      <c r="D10" s="26"/>
      <c r="E10" s="22"/>
      <c r="F10" s="22"/>
      <c r="G10" s="22"/>
      <c r="H10" s="22"/>
      <c r="I10" s="22"/>
      <c r="J10" s="117"/>
      <c r="K10" s="21"/>
      <c r="L10" s="22"/>
      <c r="M10" s="22"/>
      <c r="N10" s="22"/>
      <c r="O10" s="22"/>
      <c r="P10" s="22"/>
      <c r="Q10" s="117"/>
      <c r="R10" s="21"/>
      <c r="S10" s="22"/>
      <c r="T10" s="22"/>
      <c r="U10" s="22"/>
      <c r="V10" s="22"/>
      <c r="W10" s="22"/>
      <c r="X10" s="117"/>
      <c r="Y10" s="21"/>
      <c r="Z10" s="22"/>
      <c r="AA10" s="22"/>
      <c r="AB10" s="22"/>
      <c r="AC10" s="22"/>
      <c r="AD10" s="22"/>
      <c r="AE10" s="117"/>
      <c r="AF10" s="21"/>
      <c r="AG10" s="22"/>
      <c r="AH10" s="22"/>
      <c r="AI10" s="22"/>
      <c r="AJ10" s="22"/>
      <c r="AK10" s="22"/>
      <c r="AL10" s="117"/>
      <c r="AM10" s="21"/>
      <c r="AN10" s="22"/>
      <c r="AO10" s="22"/>
      <c r="AP10" s="22"/>
      <c r="AQ10" s="22"/>
      <c r="AR10" s="22"/>
      <c r="AS10" s="34"/>
      <c r="AT10" s="171" t="e">
        <f>IF(AU9&gt;=28.5%,"OK","ER")</f>
        <v>#DIV/0!</v>
      </c>
      <c r="AU10" s="172"/>
    </row>
    <row r="11" spans="1:48" ht="18.899999999999999" thickBot="1" x14ac:dyDescent="0.7">
      <c r="A11" s="182"/>
      <c r="B11" s="175" t="s">
        <v>14</v>
      </c>
      <c r="C11" s="176"/>
      <c r="D11" s="77" t="s">
        <v>12</v>
      </c>
      <c r="E11" s="78">
        <f>COUNTIF(D9:J9,"〇")</f>
        <v>0</v>
      </c>
      <c r="F11" s="77" t="s">
        <v>13</v>
      </c>
      <c r="G11" s="79">
        <f>COUNTIF(D9:J9,"休")</f>
        <v>0</v>
      </c>
      <c r="H11" s="80" t="str">
        <f>IF(G11=0,"",IF(G11&lt;=1,"ER",IF(G11&gt;=2,"OK")))</f>
        <v/>
      </c>
      <c r="I11" s="183" t="s">
        <v>15</v>
      </c>
      <c r="J11" s="118" t="str">
        <f>IF(G11/7=0,"",G11/"7")</f>
        <v/>
      </c>
      <c r="K11" s="77" t="s">
        <v>12</v>
      </c>
      <c r="L11" s="78">
        <f>COUNTIF(K9:Q9,"〇")</f>
        <v>0</v>
      </c>
      <c r="M11" s="77" t="s">
        <v>13</v>
      </c>
      <c r="N11" s="79">
        <f>COUNTIF(K9:Q9,"休")</f>
        <v>0</v>
      </c>
      <c r="O11" s="80" t="str">
        <f>IF(N11=0,"",IF(N11&lt;=1,"ER",IF(N11&gt;=2,"OK")))</f>
        <v/>
      </c>
      <c r="P11" s="183" t="s">
        <v>15</v>
      </c>
      <c r="Q11" s="118" t="str">
        <f>IF(N11/7=0,"",N11/"7")</f>
        <v/>
      </c>
      <c r="R11" s="77" t="s">
        <v>12</v>
      </c>
      <c r="S11" s="78">
        <f>COUNTIF(R9:X9,"〇")</f>
        <v>0</v>
      </c>
      <c r="T11" s="77" t="s">
        <v>13</v>
      </c>
      <c r="U11" s="79">
        <f>COUNTIF(R9:X9,"休")</f>
        <v>0</v>
      </c>
      <c r="V11" s="80" t="str">
        <f>IF(U11=0,"",IF(U11&lt;=1,"ER",IF(U11&gt;=2,"OK")))</f>
        <v/>
      </c>
      <c r="W11" s="183" t="s">
        <v>15</v>
      </c>
      <c r="X11" s="118" t="str">
        <f>IF(U11/7=0,"",U11/"7")</f>
        <v/>
      </c>
      <c r="Y11" s="77" t="s">
        <v>12</v>
      </c>
      <c r="Z11" s="78">
        <f>COUNTIF(Y9:AE9,"〇")</f>
        <v>0</v>
      </c>
      <c r="AA11" s="77" t="s">
        <v>13</v>
      </c>
      <c r="AB11" s="79">
        <f>COUNTIF(Y9:AE9,"休")</f>
        <v>0</v>
      </c>
      <c r="AC11" s="80" t="str">
        <f>IF(AB11=0,"",IF(AB11&lt;=1,"ER",IF(AB11&gt;=2,"OK")))</f>
        <v/>
      </c>
      <c r="AD11" s="183" t="s">
        <v>15</v>
      </c>
      <c r="AE11" s="118" t="str">
        <f>IF(AB11/7=0,"",AB11/"7")</f>
        <v/>
      </c>
      <c r="AF11" s="77" t="s">
        <v>12</v>
      </c>
      <c r="AG11" s="78">
        <f>COUNTIF(AF9:AL9,"〇")</f>
        <v>0</v>
      </c>
      <c r="AH11" s="77" t="s">
        <v>13</v>
      </c>
      <c r="AI11" s="79">
        <f>COUNTIF(AF9:AL9,"休")</f>
        <v>0</v>
      </c>
      <c r="AJ11" s="80" t="str">
        <f>IF(AI11=0,"",IF(AI11&lt;=1,"ER",IF(AI11&gt;=2,"OK")))</f>
        <v/>
      </c>
      <c r="AK11" s="183" t="s">
        <v>15</v>
      </c>
      <c r="AL11" s="118" t="str">
        <f>IF(AI11/7=0,"",AI11/"7")</f>
        <v/>
      </c>
      <c r="AM11" s="77" t="s">
        <v>12</v>
      </c>
      <c r="AN11" s="78">
        <f>COUNTIF(AM9:AS9,"〇")</f>
        <v>0</v>
      </c>
      <c r="AO11" s="77" t="s">
        <v>13</v>
      </c>
      <c r="AP11" s="79">
        <f>COUNTIF(AM9:AS9,"休")</f>
        <v>0</v>
      </c>
      <c r="AQ11" s="80" t="str">
        <f>IF(AP11=0,"",IF(AP11&lt;=1,"ER",IF(AP11&gt;=2,"OK")))</f>
        <v/>
      </c>
      <c r="AR11" s="183" t="s">
        <v>15</v>
      </c>
      <c r="AS11" s="118" t="str">
        <f>IF(AP11/7=0,"",AP11/"7")</f>
        <v/>
      </c>
      <c r="AT11" s="173"/>
      <c r="AU11" s="174"/>
    </row>
    <row r="12" spans="1:48" x14ac:dyDescent="0.65">
      <c r="A12" s="4">
        <f>A5</f>
        <v>2026</v>
      </c>
      <c r="B12" s="164">
        <f>MOD((B5+1)-1,12)+1</f>
        <v>5</v>
      </c>
      <c r="C12" s="162" t="s">
        <v>0</v>
      </c>
      <c r="D12" s="87">
        <v>4</v>
      </c>
      <c r="E12" s="87">
        <v>5</v>
      </c>
      <c r="F12" s="87">
        <v>6</v>
      </c>
      <c r="G12" s="87">
        <v>7</v>
      </c>
      <c r="H12" s="87">
        <v>8</v>
      </c>
      <c r="I12" s="87">
        <v>9</v>
      </c>
      <c r="J12" s="119">
        <v>10</v>
      </c>
      <c r="K12" s="87">
        <v>11</v>
      </c>
      <c r="L12" s="87">
        <v>12</v>
      </c>
      <c r="M12" s="87">
        <v>13</v>
      </c>
      <c r="N12" s="87">
        <v>14</v>
      </c>
      <c r="O12" s="87">
        <v>15</v>
      </c>
      <c r="P12" s="87">
        <v>16</v>
      </c>
      <c r="Q12" s="119">
        <v>17</v>
      </c>
      <c r="R12" s="87">
        <v>18</v>
      </c>
      <c r="S12" s="87">
        <v>19</v>
      </c>
      <c r="T12" s="87">
        <v>20</v>
      </c>
      <c r="U12" s="87">
        <v>21</v>
      </c>
      <c r="V12" s="87">
        <v>22</v>
      </c>
      <c r="W12" s="87">
        <v>23</v>
      </c>
      <c r="X12" s="119">
        <v>24</v>
      </c>
      <c r="Y12" s="87">
        <v>25</v>
      </c>
      <c r="Z12" s="87">
        <v>26</v>
      </c>
      <c r="AA12" s="87">
        <v>27</v>
      </c>
      <c r="AB12" s="87">
        <v>28</v>
      </c>
      <c r="AC12" s="87">
        <v>29</v>
      </c>
      <c r="AD12" s="87">
        <v>30</v>
      </c>
      <c r="AE12" s="119">
        <v>31</v>
      </c>
      <c r="AF12" s="42"/>
      <c r="AG12" s="42"/>
      <c r="AH12" s="42"/>
      <c r="AI12" s="42"/>
      <c r="AJ12" s="42"/>
      <c r="AK12" s="42"/>
      <c r="AL12" s="130"/>
      <c r="AM12" s="3"/>
      <c r="AN12" s="27"/>
      <c r="AO12" s="3"/>
      <c r="AP12" s="3"/>
      <c r="AQ12" s="3"/>
      <c r="AR12" s="3"/>
      <c r="AS12" s="29"/>
      <c r="AT12" s="167" t="s">
        <v>16</v>
      </c>
      <c r="AU12" s="168"/>
      <c r="AV12" s="1" t="s">
        <v>19</v>
      </c>
    </row>
    <row r="13" spans="1:48" ht="18.899999999999999" thickBot="1" x14ac:dyDescent="0.7">
      <c r="A13" s="5" t="s">
        <v>1</v>
      </c>
      <c r="B13" s="165"/>
      <c r="C13" s="163"/>
      <c r="D13" s="28" t="s">
        <v>3</v>
      </c>
      <c r="E13" s="10" t="s">
        <v>5</v>
      </c>
      <c r="F13" s="10" t="s">
        <v>7</v>
      </c>
      <c r="G13" s="10" t="s">
        <v>8</v>
      </c>
      <c r="H13" s="10" t="s">
        <v>9</v>
      </c>
      <c r="I13" s="10" t="s">
        <v>10</v>
      </c>
      <c r="J13" s="113" t="s">
        <v>11</v>
      </c>
      <c r="K13" s="10" t="s">
        <v>2</v>
      </c>
      <c r="L13" s="10" t="s">
        <v>4</v>
      </c>
      <c r="M13" s="10" t="s">
        <v>6</v>
      </c>
      <c r="N13" s="10" t="s">
        <v>8</v>
      </c>
      <c r="O13" s="10" t="s">
        <v>9</v>
      </c>
      <c r="P13" s="10" t="s">
        <v>10</v>
      </c>
      <c r="Q13" s="113" t="s">
        <v>11</v>
      </c>
      <c r="R13" s="10" t="s">
        <v>2</v>
      </c>
      <c r="S13" s="10" t="s">
        <v>4</v>
      </c>
      <c r="T13" s="10" t="s">
        <v>6</v>
      </c>
      <c r="U13" s="10" t="s">
        <v>8</v>
      </c>
      <c r="V13" s="10" t="s">
        <v>9</v>
      </c>
      <c r="W13" s="10" t="s">
        <v>10</v>
      </c>
      <c r="X13" s="113" t="s">
        <v>11</v>
      </c>
      <c r="Y13" s="10" t="s">
        <v>2</v>
      </c>
      <c r="Z13" s="10" t="s">
        <v>4</v>
      </c>
      <c r="AA13" s="10" t="s">
        <v>6</v>
      </c>
      <c r="AB13" s="10" t="s">
        <v>8</v>
      </c>
      <c r="AC13" s="10" t="s">
        <v>9</v>
      </c>
      <c r="AD13" s="10" t="s">
        <v>10</v>
      </c>
      <c r="AE13" s="113" t="s">
        <v>11</v>
      </c>
      <c r="AF13" s="10" t="s">
        <v>2</v>
      </c>
      <c r="AG13" s="10" t="s">
        <v>4</v>
      </c>
      <c r="AH13" s="10" t="s">
        <v>6</v>
      </c>
      <c r="AI13" s="10" t="s">
        <v>8</v>
      </c>
      <c r="AJ13" s="10" t="s">
        <v>9</v>
      </c>
      <c r="AK13" s="10" t="s">
        <v>10</v>
      </c>
      <c r="AL13" s="113" t="s">
        <v>11</v>
      </c>
      <c r="AM13" s="10" t="s">
        <v>2</v>
      </c>
      <c r="AN13" s="10" t="s">
        <v>4</v>
      </c>
      <c r="AO13" s="10" t="s">
        <v>6</v>
      </c>
      <c r="AP13" s="10" t="s">
        <v>8</v>
      </c>
      <c r="AQ13" s="10" t="s">
        <v>9</v>
      </c>
      <c r="AR13" s="10" t="s">
        <v>10</v>
      </c>
      <c r="AS13" s="30" t="s">
        <v>11</v>
      </c>
      <c r="AT13" s="169"/>
      <c r="AU13" s="170"/>
      <c r="AV13" s="108">
        <f>AU14+AU15</f>
        <v>0</v>
      </c>
    </row>
    <row r="14" spans="1:48" ht="18.899999999999999" thickTop="1" x14ac:dyDescent="0.65">
      <c r="A14" s="5"/>
      <c r="B14" s="184" t="s">
        <v>31</v>
      </c>
      <c r="C14" s="185"/>
      <c r="D14" s="66" t="str">
        <f>計画!D14</f>
        <v>〇</v>
      </c>
      <c r="E14" s="66" t="str">
        <f>計画!E14</f>
        <v>〇</v>
      </c>
      <c r="F14" s="66" t="str">
        <f>計画!F14</f>
        <v>〇</v>
      </c>
      <c r="G14" s="66" t="str">
        <f>計画!G14</f>
        <v>〇</v>
      </c>
      <c r="H14" s="66" t="str">
        <f>計画!H14</f>
        <v>〇</v>
      </c>
      <c r="I14" s="66" t="str">
        <f>計画!I14</f>
        <v>休</v>
      </c>
      <c r="J14" s="114" t="str">
        <f>計画!J14</f>
        <v>休</v>
      </c>
      <c r="K14" s="67" t="str">
        <f>計画!K14</f>
        <v>〇</v>
      </c>
      <c r="L14" s="68" t="str">
        <f>計画!L14</f>
        <v>〇</v>
      </c>
      <c r="M14" s="68" t="str">
        <f>計画!M14</f>
        <v>〇</v>
      </c>
      <c r="N14" s="68" t="str">
        <f>計画!N14</f>
        <v>〇</v>
      </c>
      <c r="O14" s="68" t="str">
        <f>計画!O14</f>
        <v>〇</v>
      </c>
      <c r="P14" s="68" t="str">
        <f>計画!P14</f>
        <v>休</v>
      </c>
      <c r="Q14" s="121" t="str">
        <f>計画!Q14</f>
        <v>休</v>
      </c>
      <c r="R14" s="67" t="str">
        <f>計画!R14</f>
        <v>〇</v>
      </c>
      <c r="S14" s="68" t="str">
        <f>計画!S14</f>
        <v>〇</v>
      </c>
      <c r="T14" s="68" t="str">
        <f>計画!T14</f>
        <v>〇</v>
      </c>
      <c r="U14" s="68" t="str">
        <f>計画!U14</f>
        <v>〇</v>
      </c>
      <c r="V14" s="68" t="str">
        <f>計画!V14</f>
        <v>〇</v>
      </c>
      <c r="W14" s="68" t="str">
        <f>計画!W14</f>
        <v>休</v>
      </c>
      <c r="X14" s="121" t="str">
        <f>計画!X14</f>
        <v>休</v>
      </c>
      <c r="Y14" s="67" t="str">
        <f>計画!Y14</f>
        <v>〇</v>
      </c>
      <c r="Z14" s="68" t="str">
        <f>計画!Z14</f>
        <v>〇</v>
      </c>
      <c r="AA14" s="68" t="str">
        <f>計画!AA14</f>
        <v>〇</v>
      </c>
      <c r="AB14" s="68" t="str">
        <f>計画!AB14</f>
        <v>〇</v>
      </c>
      <c r="AC14" s="68" t="str">
        <f>計画!AC14</f>
        <v>〇</v>
      </c>
      <c r="AD14" s="68" t="str">
        <f>計画!AD14</f>
        <v>休</v>
      </c>
      <c r="AE14" s="121" t="str">
        <f>計画!AE14</f>
        <v>休</v>
      </c>
      <c r="AF14" s="67">
        <f>計画!AF14</f>
        <v>0</v>
      </c>
      <c r="AG14" s="68">
        <f>計画!AG14</f>
        <v>0</v>
      </c>
      <c r="AH14" s="68">
        <f>計画!AH14</f>
        <v>0</v>
      </c>
      <c r="AI14" s="68">
        <f>計画!AI14</f>
        <v>0</v>
      </c>
      <c r="AJ14" s="68">
        <f>計画!AJ14</f>
        <v>0</v>
      </c>
      <c r="AK14" s="68">
        <f>計画!AK14</f>
        <v>0</v>
      </c>
      <c r="AL14" s="121">
        <f>計画!AL14</f>
        <v>0</v>
      </c>
      <c r="AM14" s="67">
        <f>計画!AM14</f>
        <v>0</v>
      </c>
      <c r="AN14" s="68">
        <f>計画!AN14</f>
        <v>0</v>
      </c>
      <c r="AO14" s="68">
        <f>計画!AO14</f>
        <v>0</v>
      </c>
      <c r="AP14" s="68">
        <f>計画!AP14</f>
        <v>0</v>
      </c>
      <c r="AQ14" s="68">
        <f>計画!AQ14</f>
        <v>0</v>
      </c>
      <c r="AR14" s="68">
        <f>計画!AR14</f>
        <v>0</v>
      </c>
      <c r="AS14" s="69">
        <f>計画!AS14</f>
        <v>0</v>
      </c>
      <c r="AT14" s="35" t="s">
        <v>12</v>
      </c>
      <c r="AU14" s="124">
        <f>COUNTIF(D16:AS16,"〇")</f>
        <v>0</v>
      </c>
    </row>
    <row r="15" spans="1:48" s="40" customFormat="1" x14ac:dyDescent="0.65">
      <c r="A15" s="49"/>
      <c r="B15" s="186" t="s">
        <v>32</v>
      </c>
      <c r="C15" s="187"/>
      <c r="D15" s="70" t="str">
        <f>変更①!D15</f>
        <v>〇</v>
      </c>
      <c r="E15" s="70" t="str">
        <f>変更①!E15</f>
        <v>〇</v>
      </c>
      <c r="F15" s="70" t="str">
        <f>変更①!F15</f>
        <v>〇</v>
      </c>
      <c r="G15" s="70" t="str">
        <f>変更①!G15</f>
        <v>〇</v>
      </c>
      <c r="H15" s="70" t="str">
        <f>変更①!H15</f>
        <v>〇</v>
      </c>
      <c r="I15" s="70" t="str">
        <f>変更①!I15</f>
        <v>休</v>
      </c>
      <c r="J15" s="124" t="str">
        <f>変更①!J15</f>
        <v>休</v>
      </c>
      <c r="K15" s="70" t="str">
        <f>変更①!K15</f>
        <v>〇</v>
      </c>
      <c r="L15" s="70" t="str">
        <f>変更①!L15</f>
        <v>〇</v>
      </c>
      <c r="M15" s="70" t="str">
        <f>変更①!M15</f>
        <v>〇</v>
      </c>
      <c r="N15" s="70" t="str">
        <f>変更①!N15</f>
        <v>〇</v>
      </c>
      <c r="O15" s="70" t="str">
        <f>変更①!O15</f>
        <v>〇</v>
      </c>
      <c r="P15" s="70" t="str">
        <f>変更①!P15</f>
        <v>休</v>
      </c>
      <c r="Q15" s="128" t="str">
        <f>変更①!Q15</f>
        <v>休</v>
      </c>
      <c r="R15" s="71" t="str">
        <f>変更①!R15</f>
        <v>〇</v>
      </c>
      <c r="S15" s="70" t="str">
        <f>変更①!S15</f>
        <v>〇</v>
      </c>
      <c r="T15" s="70" t="str">
        <f>変更①!T15</f>
        <v>〇</v>
      </c>
      <c r="U15" s="70" t="str">
        <f>変更①!U15</f>
        <v>〇</v>
      </c>
      <c r="V15" s="70" t="str">
        <f>変更①!V15</f>
        <v>〇</v>
      </c>
      <c r="W15" s="70" t="str">
        <f>変更①!W15</f>
        <v>休</v>
      </c>
      <c r="X15" s="128" t="str">
        <f>変更①!X15</f>
        <v>休</v>
      </c>
      <c r="Y15" s="71" t="str">
        <f>変更①!Y15</f>
        <v>〇</v>
      </c>
      <c r="Z15" s="70" t="str">
        <f>変更①!Z15</f>
        <v>〇</v>
      </c>
      <c r="AA15" s="70" t="str">
        <f>変更①!AA15</f>
        <v>〇</v>
      </c>
      <c r="AB15" s="70" t="str">
        <f>変更①!AB15</f>
        <v>〇</v>
      </c>
      <c r="AC15" s="70" t="str">
        <f>変更①!AC15</f>
        <v>〇</v>
      </c>
      <c r="AD15" s="70" t="str">
        <f>変更①!AD15</f>
        <v>休</v>
      </c>
      <c r="AE15" s="128" t="str">
        <f>変更①!AE15</f>
        <v>休</v>
      </c>
      <c r="AF15" s="71">
        <f>変更①!AF15</f>
        <v>0</v>
      </c>
      <c r="AG15" s="70">
        <f>変更①!AG15</f>
        <v>0</v>
      </c>
      <c r="AH15" s="70">
        <f>変更①!AH15</f>
        <v>0</v>
      </c>
      <c r="AI15" s="70">
        <f>変更①!AI15</f>
        <v>0</v>
      </c>
      <c r="AJ15" s="70">
        <f>変更①!AJ15</f>
        <v>0</v>
      </c>
      <c r="AK15" s="70">
        <f>変更①!AK15</f>
        <v>0</v>
      </c>
      <c r="AL15" s="128">
        <f>変更①!AL15</f>
        <v>0</v>
      </c>
      <c r="AM15" s="71">
        <f>変更①!AM15</f>
        <v>0</v>
      </c>
      <c r="AN15" s="70">
        <f>変更①!AN15</f>
        <v>0</v>
      </c>
      <c r="AO15" s="70">
        <f>変更①!AO15</f>
        <v>0</v>
      </c>
      <c r="AP15" s="70">
        <f>変更①!AP15</f>
        <v>0</v>
      </c>
      <c r="AQ15" s="70">
        <f>変更①!AQ15</f>
        <v>0</v>
      </c>
      <c r="AR15" s="70">
        <f>変更①!AR15</f>
        <v>0</v>
      </c>
      <c r="AS15" s="70">
        <f>変更①!AS15</f>
        <v>0</v>
      </c>
      <c r="AT15" s="35" t="s">
        <v>13</v>
      </c>
      <c r="AU15" s="124">
        <f>COUNTIF(D16:AS16,"休")</f>
        <v>0</v>
      </c>
    </row>
    <row r="16" spans="1:48" s="40" customFormat="1" x14ac:dyDescent="0.65">
      <c r="A16" s="49"/>
      <c r="B16" s="186" t="s">
        <v>33</v>
      </c>
      <c r="C16" s="187"/>
      <c r="D16" s="102"/>
      <c r="E16" s="101"/>
      <c r="F16" s="101"/>
      <c r="G16" s="101"/>
      <c r="H16" s="101"/>
      <c r="I16" s="101"/>
      <c r="J16" s="127"/>
      <c r="K16" s="102"/>
      <c r="L16" s="101"/>
      <c r="M16" s="101"/>
      <c r="N16" s="101"/>
      <c r="O16" s="101"/>
      <c r="P16" s="101"/>
      <c r="Q16" s="127"/>
      <c r="R16" s="102"/>
      <c r="S16" s="101"/>
      <c r="T16" s="101"/>
      <c r="U16" s="101"/>
      <c r="V16" s="101"/>
      <c r="W16" s="101"/>
      <c r="X16" s="127"/>
      <c r="Y16" s="102"/>
      <c r="Z16" s="101"/>
      <c r="AA16" s="101"/>
      <c r="AB16" s="101"/>
      <c r="AC16" s="101"/>
      <c r="AD16" s="101"/>
      <c r="AE16" s="127"/>
      <c r="AF16" s="151"/>
      <c r="AG16" s="152"/>
      <c r="AH16" s="152"/>
      <c r="AI16" s="152"/>
      <c r="AJ16" s="152"/>
      <c r="AK16" s="152"/>
      <c r="AL16" s="153"/>
      <c r="AM16" s="59"/>
      <c r="AN16" s="57"/>
      <c r="AO16" s="57"/>
      <c r="AP16" s="57"/>
      <c r="AQ16" s="57"/>
      <c r="AR16" s="57"/>
      <c r="AS16" s="58"/>
      <c r="AT16" s="35" t="s">
        <v>15</v>
      </c>
      <c r="AU16" s="125" t="e">
        <f>AU15/AV13</f>
        <v>#DIV/0!</v>
      </c>
    </row>
    <row r="17" spans="1:48" ht="18.45" customHeight="1" x14ac:dyDescent="0.65">
      <c r="A17" s="5"/>
      <c r="B17" s="186" t="s">
        <v>34</v>
      </c>
      <c r="C17" s="187"/>
      <c r="D17" s="26"/>
      <c r="E17" s="22"/>
      <c r="F17" s="22"/>
      <c r="G17" s="22"/>
      <c r="H17" s="22"/>
      <c r="I17" s="22"/>
      <c r="J17" s="117"/>
      <c r="K17" s="21"/>
      <c r="L17" s="22"/>
      <c r="M17" s="22"/>
      <c r="N17" s="22"/>
      <c r="O17" s="22"/>
      <c r="P17" s="22"/>
      <c r="Q17" s="117"/>
      <c r="R17" s="21"/>
      <c r="S17" s="22"/>
      <c r="T17" s="22"/>
      <c r="U17" s="22"/>
      <c r="V17" s="22"/>
      <c r="W17" s="22"/>
      <c r="X17" s="117"/>
      <c r="Y17" s="21"/>
      <c r="Z17" s="22"/>
      <c r="AA17" s="22"/>
      <c r="AB17" s="22"/>
      <c r="AC17" s="22"/>
      <c r="AD17" s="22"/>
      <c r="AE17" s="117"/>
      <c r="AF17" s="21"/>
      <c r="AG17" s="22"/>
      <c r="AH17" s="22"/>
      <c r="AI17" s="22"/>
      <c r="AJ17" s="22"/>
      <c r="AK17" s="22"/>
      <c r="AL17" s="117"/>
      <c r="AM17" s="21"/>
      <c r="AN17" s="22"/>
      <c r="AO17" s="22"/>
      <c r="AP17" s="22"/>
      <c r="AQ17" s="22"/>
      <c r="AR17" s="22"/>
      <c r="AS17" s="23"/>
      <c r="AT17" s="171" t="e">
        <f>IF(AU16&gt;=28.5%,"OK","ER")</f>
        <v>#DIV/0!</v>
      </c>
      <c r="AU17" s="172"/>
    </row>
    <row r="18" spans="1:48" ht="18.899999999999999" thickBot="1" x14ac:dyDescent="0.7">
      <c r="A18" s="182"/>
      <c r="B18" s="175" t="s">
        <v>14</v>
      </c>
      <c r="C18" s="176"/>
      <c r="D18" s="77" t="s">
        <v>12</v>
      </c>
      <c r="E18" s="78">
        <f>COUNTIF(D16:J16,"〇")</f>
        <v>0</v>
      </c>
      <c r="F18" s="77" t="s">
        <v>13</v>
      </c>
      <c r="G18" s="79">
        <f>COUNTIF(D16:J16,"休")</f>
        <v>0</v>
      </c>
      <c r="H18" s="80" t="str">
        <f>IF(G18=0,"",IF(G18&lt;=1,"ER",IF(G18&gt;=2,"OK")))</f>
        <v/>
      </c>
      <c r="I18" s="183" t="s">
        <v>15</v>
      </c>
      <c r="J18" s="118" t="str">
        <f>IF(G18/7=0,"",G18/"7")</f>
        <v/>
      </c>
      <c r="K18" s="77" t="s">
        <v>12</v>
      </c>
      <c r="L18" s="78">
        <f>COUNTIF(K16:Q16,"〇")</f>
        <v>0</v>
      </c>
      <c r="M18" s="77" t="s">
        <v>13</v>
      </c>
      <c r="N18" s="79">
        <f>COUNTIF(K16:Q16,"休")</f>
        <v>0</v>
      </c>
      <c r="O18" s="80" t="str">
        <f>IF(N18=0,"",IF(N18&lt;=1,"ER",IF(N18&gt;=2,"OK")))</f>
        <v/>
      </c>
      <c r="P18" s="183" t="s">
        <v>15</v>
      </c>
      <c r="Q18" s="118" t="str">
        <f>IF(N18/7=0,"",N18/"7")</f>
        <v/>
      </c>
      <c r="R18" s="77" t="s">
        <v>12</v>
      </c>
      <c r="S18" s="78">
        <f>COUNTIF(R16:X16,"〇")</f>
        <v>0</v>
      </c>
      <c r="T18" s="77" t="s">
        <v>13</v>
      </c>
      <c r="U18" s="79">
        <f>COUNTIF(R16:X16,"休")</f>
        <v>0</v>
      </c>
      <c r="V18" s="80" t="str">
        <f>IF(U18=0,"",IF(U18&lt;=1,"ER",IF(U18&gt;=2,"OK")))</f>
        <v/>
      </c>
      <c r="W18" s="183" t="s">
        <v>15</v>
      </c>
      <c r="X18" s="118" t="str">
        <f>IF(U18/7=0,"",U18/"7")</f>
        <v/>
      </c>
      <c r="Y18" s="77" t="s">
        <v>12</v>
      </c>
      <c r="Z18" s="78">
        <f>COUNTIF(Y16:AE16,"〇")</f>
        <v>0</v>
      </c>
      <c r="AA18" s="77" t="s">
        <v>13</v>
      </c>
      <c r="AB18" s="79">
        <f>COUNTIF(Y16:AE16,"休")</f>
        <v>0</v>
      </c>
      <c r="AC18" s="80" t="str">
        <f>IF(AB18=0,"",IF(AB18&lt;=1,"ER",IF(AB18&gt;=2,"OK")))</f>
        <v/>
      </c>
      <c r="AD18" s="183" t="s">
        <v>15</v>
      </c>
      <c r="AE18" s="118" t="str">
        <f>IF(AB18/7=0,"",AB18/"7")</f>
        <v/>
      </c>
      <c r="AF18" s="77" t="s">
        <v>12</v>
      </c>
      <c r="AG18" s="78">
        <f>COUNTIF(AF16:AL16,"〇")</f>
        <v>0</v>
      </c>
      <c r="AH18" s="77" t="s">
        <v>13</v>
      </c>
      <c r="AI18" s="79">
        <f>COUNTIF(AF16:AL16,"休")</f>
        <v>0</v>
      </c>
      <c r="AJ18" s="80" t="str">
        <f>IF(AI18=0,"",IF(AI18&lt;=1,"ER",IF(AI18&gt;=2,"OK")))</f>
        <v/>
      </c>
      <c r="AK18" s="183" t="s">
        <v>15</v>
      </c>
      <c r="AL18" s="118" t="str">
        <f>IF(AI18/7=0,"",AI18/"7")</f>
        <v/>
      </c>
      <c r="AM18" s="77" t="s">
        <v>12</v>
      </c>
      <c r="AN18" s="78">
        <f>COUNTIF(AM16:AS16,"〇")</f>
        <v>0</v>
      </c>
      <c r="AO18" s="77" t="s">
        <v>13</v>
      </c>
      <c r="AP18" s="79">
        <f>COUNTIF(AM16:AS16,"休")</f>
        <v>0</v>
      </c>
      <c r="AQ18" s="80" t="str">
        <f>IF(AP18=0,"",IF(AP18&lt;=1,"ER",IF(AP18&gt;=2,"OK")))</f>
        <v/>
      </c>
      <c r="AR18" s="183" t="s">
        <v>15</v>
      </c>
      <c r="AS18" s="118" t="str">
        <f>IF(AP18/7=0,"",AP18/"7")</f>
        <v/>
      </c>
      <c r="AT18" s="173"/>
      <c r="AU18" s="174"/>
    </row>
    <row r="19" spans="1:48" x14ac:dyDescent="0.65">
      <c r="A19" s="4">
        <f>A12</f>
        <v>2026</v>
      </c>
      <c r="B19" s="164">
        <f>MOD((B12+1)-1,12)+1</f>
        <v>6</v>
      </c>
      <c r="C19" s="162" t="s">
        <v>0</v>
      </c>
      <c r="D19" s="87">
        <v>1</v>
      </c>
      <c r="E19" s="87">
        <v>2</v>
      </c>
      <c r="F19" s="87">
        <v>3</v>
      </c>
      <c r="G19" s="87">
        <v>4</v>
      </c>
      <c r="H19" s="87">
        <v>5</v>
      </c>
      <c r="I19" s="87">
        <v>6</v>
      </c>
      <c r="J19" s="119">
        <v>7</v>
      </c>
      <c r="K19" s="87">
        <v>8</v>
      </c>
      <c r="L19" s="87">
        <v>9</v>
      </c>
      <c r="M19" s="87">
        <v>10</v>
      </c>
      <c r="N19" s="87">
        <v>11</v>
      </c>
      <c r="O19" s="87">
        <v>12</v>
      </c>
      <c r="P19" s="87">
        <v>13</v>
      </c>
      <c r="Q19" s="119">
        <v>14</v>
      </c>
      <c r="R19" s="87">
        <v>15</v>
      </c>
      <c r="S19" s="87">
        <v>16</v>
      </c>
      <c r="T19" s="87">
        <v>17</v>
      </c>
      <c r="U19" s="87">
        <v>18</v>
      </c>
      <c r="V19" s="87">
        <v>19</v>
      </c>
      <c r="W19" s="87">
        <v>20</v>
      </c>
      <c r="X19" s="119">
        <v>21</v>
      </c>
      <c r="Y19" s="87">
        <v>22</v>
      </c>
      <c r="Z19" s="87">
        <v>23</v>
      </c>
      <c r="AA19" s="87">
        <v>24</v>
      </c>
      <c r="AB19" s="87">
        <v>25</v>
      </c>
      <c r="AC19" s="87">
        <v>26</v>
      </c>
      <c r="AD19" s="87">
        <v>27</v>
      </c>
      <c r="AE19" s="119">
        <v>28</v>
      </c>
      <c r="AF19" s="87">
        <v>29</v>
      </c>
      <c r="AG19" s="87">
        <v>30</v>
      </c>
      <c r="AH19" s="87">
        <v>1</v>
      </c>
      <c r="AI19" s="87">
        <v>2</v>
      </c>
      <c r="AJ19" s="87">
        <v>3</v>
      </c>
      <c r="AK19" s="87">
        <v>4</v>
      </c>
      <c r="AL19" s="119">
        <v>5</v>
      </c>
      <c r="AM19" s="3"/>
      <c r="AN19" s="27"/>
      <c r="AO19" s="3"/>
      <c r="AP19" s="3"/>
      <c r="AQ19" s="3"/>
      <c r="AR19" s="3"/>
      <c r="AS19" s="29"/>
      <c r="AT19" s="167" t="s">
        <v>16</v>
      </c>
      <c r="AU19" s="168"/>
      <c r="AV19" s="1" t="s">
        <v>19</v>
      </c>
    </row>
    <row r="20" spans="1:48" ht="18.899999999999999" thickBot="1" x14ac:dyDescent="0.7">
      <c r="A20" s="5" t="s">
        <v>1</v>
      </c>
      <c r="B20" s="165"/>
      <c r="C20" s="163"/>
      <c r="D20" s="28" t="s">
        <v>3</v>
      </c>
      <c r="E20" s="10" t="s">
        <v>5</v>
      </c>
      <c r="F20" s="10" t="s">
        <v>7</v>
      </c>
      <c r="G20" s="10" t="s">
        <v>8</v>
      </c>
      <c r="H20" s="10" t="s">
        <v>9</v>
      </c>
      <c r="I20" s="10" t="s">
        <v>10</v>
      </c>
      <c r="J20" s="113" t="s">
        <v>11</v>
      </c>
      <c r="K20" s="10" t="s">
        <v>2</v>
      </c>
      <c r="L20" s="10" t="s">
        <v>4</v>
      </c>
      <c r="M20" s="10" t="s">
        <v>6</v>
      </c>
      <c r="N20" s="10" t="s">
        <v>8</v>
      </c>
      <c r="O20" s="10" t="s">
        <v>9</v>
      </c>
      <c r="P20" s="10" t="s">
        <v>10</v>
      </c>
      <c r="Q20" s="113" t="s">
        <v>11</v>
      </c>
      <c r="R20" s="10" t="s">
        <v>2</v>
      </c>
      <c r="S20" s="10" t="s">
        <v>4</v>
      </c>
      <c r="T20" s="10" t="s">
        <v>6</v>
      </c>
      <c r="U20" s="10" t="s">
        <v>8</v>
      </c>
      <c r="V20" s="10" t="s">
        <v>9</v>
      </c>
      <c r="W20" s="10" t="s">
        <v>10</v>
      </c>
      <c r="X20" s="113" t="s">
        <v>11</v>
      </c>
      <c r="Y20" s="10" t="s">
        <v>2</v>
      </c>
      <c r="Z20" s="10" t="s">
        <v>4</v>
      </c>
      <c r="AA20" s="10" t="s">
        <v>6</v>
      </c>
      <c r="AB20" s="10" t="s">
        <v>8</v>
      </c>
      <c r="AC20" s="10" t="s">
        <v>9</v>
      </c>
      <c r="AD20" s="10" t="s">
        <v>10</v>
      </c>
      <c r="AE20" s="113" t="s">
        <v>11</v>
      </c>
      <c r="AF20" s="10" t="s">
        <v>2</v>
      </c>
      <c r="AG20" s="10" t="s">
        <v>4</v>
      </c>
      <c r="AH20" s="10" t="s">
        <v>6</v>
      </c>
      <c r="AI20" s="10" t="s">
        <v>8</v>
      </c>
      <c r="AJ20" s="10" t="s">
        <v>9</v>
      </c>
      <c r="AK20" s="10" t="s">
        <v>10</v>
      </c>
      <c r="AL20" s="113" t="s">
        <v>11</v>
      </c>
      <c r="AM20" s="10" t="s">
        <v>2</v>
      </c>
      <c r="AN20" s="10" t="s">
        <v>4</v>
      </c>
      <c r="AO20" s="10" t="s">
        <v>6</v>
      </c>
      <c r="AP20" s="10" t="s">
        <v>8</v>
      </c>
      <c r="AQ20" s="10" t="s">
        <v>9</v>
      </c>
      <c r="AR20" s="10" t="s">
        <v>10</v>
      </c>
      <c r="AS20" s="30" t="s">
        <v>11</v>
      </c>
      <c r="AT20" s="169"/>
      <c r="AU20" s="170"/>
      <c r="AV20" s="108">
        <f>AU21+AU22</f>
        <v>0</v>
      </c>
    </row>
    <row r="21" spans="1:48" ht="18.899999999999999" thickTop="1" x14ac:dyDescent="0.65">
      <c r="A21" s="5"/>
      <c r="B21" s="184" t="s">
        <v>31</v>
      </c>
      <c r="C21" s="185"/>
      <c r="D21" s="66" t="str">
        <f>計画!D21</f>
        <v>〇</v>
      </c>
      <c r="E21" s="66" t="str">
        <f>計画!E21</f>
        <v>〇</v>
      </c>
      <c r="F21" s="66" t="str">
        <f>計画!F21</f>
        <v>〇</v>
      </c>
      <c r="G21" s="66" t="str">
        <f>計画!G21</f>
        <v>〇</v>
      </c>
      <c r="H21" s="66" t="str">
        <f>計画!H21</f>
        <v>〇</v>
      </c>
      <c r="I21" s="66" t="str">
        <f>計画!I21</f>
        <v>休</v>
      </c>
      <c r="J21" s="114" t="str">
        <f>計画!J21</f>
        <v>休</v>
      </c>
      <c r="K21" s="67" t="str">
        <f>計画!K21</f>
        <v>〇</v>
      </c>
      <c r="L21" s="68" t="str">
        <f>計画!L21</f>
        <v>〇</v>
      </c>
      <c r="M21" s="68" t="str">
        <f>計画!M21</f>
        <v>〇</v>
      </c>
      <c r="N21" s="68" t="str">
        <f>計画!N21</f>
        <v>〇</v>
      </c>
      <c r="O21" s="68" t="str">
        <f>計画!O21</f>
        <v>〇</v>
      </c>
      <c r="P21" s="68" t="str">
        <f>計画!P21</f>
        <v>休</v>
      </c>
      <c r="Q21" s="121" t="str">
        <f>計画!Q21</f>
        <v>休</v>
      </c>
      <c r="R21" s="67" t="str">
        <f>計画!R21</f>
        <v>〇</v>
      </c>
      <c r="S21" s="68" t="str">
        <f>計画!S21</f>
        <v>〇</v>
      </c>
      <c r="T21" s="68" t="str">
        <f>計画!T21</f>
        <v>〇</v>
      </c>
      <c r="U21" s="68" t="str">
        <f>計画!U21</f>
        <v>〇</v>
      </c>
      <c r="V21" s="68" t="str">
        <f>計画!V21</f>
        <v>〇</v>
      </c>
      <c r="W21" s="68" t="str">
        <f>計画!W21</f>
        <v>休</v>
      </c>
      <c r="X21" s="121" t="str">
        <f>計画!X21</f>
        <v>休</v>
      </c>
      <c r="Y21" s="67" t="str">
        <f>計画!Y21</f>
        <v>〇</v>
      </c>
      <c r="Z21" s="68" t="str">
        <f>計画!Z21</f>
        <v>〇</v>
      </c>
      <c r="AA21" s="68" t="str">
        <f>計画!AA21</f>
        <v>〇</v>
      </c>
      <c r="AB21" s="68" t="str">
        <f>計画!AB21</f>
        <v>〇</v>
      </c>
      <c r="AC21" s="68" t="str">
        <f>計画!AC21</f>
        <v>〇</v>
      </c>
      <c r="AD21" s="68" t="str">
        <f>計画!AD21</f>
        <v>休</v>
      </c>
      <c r="AE21" s="121" t="str">
        <f>計画!AE21</f>
        <v>休</v>
      </c>
      <c r="AF21" s="67" t="str">
        <f>計画!AF21</f>
        <v>〇</v>
      </c>
      <c r="AG21" s="68" t="str">
        <f>計画!AG21</f>
        <v>〇</v>
      </c>
      <c r="AH21" s="68" t="str">
        <f>計画!AH21</f>
        <v>〇</v>
      </c>
      <c r="AI21" s="68" t="str">
        <f>計画!AI21</f>
        <v>〇</v>
      </c>
      <c r="AJ21" s="68" t="str">
        <f>計画!AJ21</f>
        <v>〇</v>
      </c>
      <c r="AK21" s="68" t="str">
        <f>計画!AK21</f>
        <v>休</v>
      </c>
      <c r="AL21" s="121" t="str">
        <f>計画!AL21</f>
        <v>休</v>
      </c>
      <c r="AM21" s="67">
        <f>計画!AM21</f>
        <v>0</v>
      </c>
      <c r="AN21" s="68">
        <f>計画!AN21</f>
        <v>0</v>
      </c>
      <c r="AO21" s="68">
        <f>計画!AO21</f>
        <v>0</v>
      </c>
      <c r="AP21" s="68">
        <f>計画!AP21</f>
        <v>0</v>
      </c>
      <c r="AQ21" s="68">
        <f>計画!AQ21</f>
        <v>0</v>
      </c>
      <c r="AR21" s="68">
        <f>計画!AR21</f>
        <v>0</v>
      </c>
      <c r="AS21" s="69">
        <f>計画!AS21</f>
        <v>0</v>
      </c>
      <c r="AT21" s="35" t="s">
        <v>12</v>
      </c>
      <c r="AU21" s="124">
        <f>COUNTIF(D23:AS23,"〇")</f>
        <v>0</v>
      </c>
    </row>
    <row r="22" spans="1:48" s="40" customFormat="1" x14ac:dyDescent="0.65">
      <c r="A22" s="49"/>
      <c r="B22" s="186" t="s">
        <v>32</v>
      </c>
      <c r="C22" s="187"/>
      <c r="D22" s="70" t="str">
        <f>変更①!D22</f>
        <v>〇</v>
      </c>
      <c r="E22" s="70" t="str">
        <f>変更①!E22</f>
        <v>〇</v>
      </c>
      <c r="F22" s="70" t="str">
        <f>変更①!F22</f>
        <v>〇</v>
      </c>
      <c r="G22" s="70" t="str">
        <f>変更①!G22</f>
        <v>〇</v>
      </c>
      <c r="H22" s="70" t="str">
        <f>変更①!H22</f>
        <v>〇</v>
      </c>
      <c r="I22" s="70" t="str">
        <f>変更①!I22</f>
        <v>休</v>
      </c>
      <c r="J22" s="124" t="str">
        <f>変更①!J22</f>
        <v>休</v>
      </c>
      <c r="K22" s="70" t="str">
        <f>変更①!K22</f>
        <v>〇</v>
      </c>
      <c r="L22" s="70" t="str">
        <f>変更①!L22</f>
        <v>〇</v>
      </c>
      <c r="M22" s="70" t="str">
        <f>変更①!M22</f>
        <v>〇</v>
      </c>
      <c r="N22" s="70" t="str">
        <f>変更①!N22</f>
        <v>〇</v>
      </c>
      <c r="O22" s="70" t="str">
        <f>変更①!O22</f>
        <v>〇</v>
      </c>
      <c r="P22" s="70" t="str">
        <f>変更①!P22</f>
        <v>休</v>
      </c>
      <c r="Q22" s="128" t="str">
        <f>変更①!Q22</f>
        <v>休</v>
      </c>
      <c r="R22" s="71" t="str">
        <f>変更①!R22</f>
        <v>〇</v>
      </c>
      <c r="S22" s="70" t="str">
        <f>変更①!S22</f>
        <v>〇</v>
      </c>
      <c r="T22" s="70" t="str">
        <f>変更①!T22</f>
        <v>〇</v>
      </c>
      <c r="U22" s="70" t="str">
        <f>変更①!U22</f>
        <v>〇</v>
      </c>
      <c r="V22" s="70" t="str">
        <f>変更①!V22</f>
        <v>〇</v>
      </c>
      <c r="W22" s="70" t="str">
        <f>変更①!W22</f>
        <v>休</v>
      </c>
      <c r="X22" s="128" t="str">
        <f>変更①!X22</f>
        <v>休</v>
      </c>
      <c r="Y22" s="71" t="str">
        <f>変更①!Y22</f>
        <v>〇</v>
      </c>
      <c r="Z22" s="70" t="str">
        <f>変更①!Z22</f>
        <v>〇</v>
      </c>
      <c r="AA22" s="70" t="str">
        <f>変更①!AA22</f>
        <v>〇</v>
      </c>
      <c r="AB22" s="70" t="str">
        <f>変更①!AB22</f>
        <v>〇</v>
      </c>
      <c r="AC22" s="70" t="str">
        <f>変更①!AC22</f>
        <v>〇</v>
      </c>
      <c r="AD22" s="70" t="str">
        <f>変更①!AD22</f>
        <v>休</v>
      </c>
      <c r="AE22" s="128" t="str">
        <f>変更①!AE22</f>
        <v>休</v>
      </c>
      <c r="AF22" s="71" t="str">
        <f>変更①!AF22</f>
        <v>〇</v>
      </c>
      <c r="AG22" s="70" t="str">
        <f>変更①!AG22</f>
        <v>〇</v>
      </c>
      <c r="AH22" s="70" t="str">
        <f>変更①!AH22</f>
        <v>〇</v>
      </c>
      <c r="AI22" s="70" t="str">
        <f>変更①!AI22</f>
        <v>〇</v>
      </c>
      <c r="AJ22" s="70" t="str">
        <f>変更①!AJ22</f>
        <v>〇</v>
      </c>
      <c r="AK22" s="70" t="str">
        <f>変更①!AK22</f>
        <v>休</v>
      </c>
      <c r="AL22" s="128" t="str">
        <f>変更①!AL22</f>
        <v>休</v>
      </c>
      <c r="AM22" s="71">
        <f>変更①!AM22</f>
        <v>0</v>
      </c>
      <c r="AN22" s="70">
        <f>変更①!AN22</f>
        <v>0</v>
      </c>
      <c r="AO22" s="70">
        <f>変更①!AO22</f>
        <v>0</v>
      </c>
      <c r="AP22" s="70">
        <f>変更①!AP22</f>
        <v>0</v>
      </c>
      <c r="AQ22" s="70">
        <f>変更①!AQ22</f>
        <v>0</v>
      </c>
      <c r="AR22" s="70">
        <f>変更①!AR22</f>
        <v>0</v>
      </c>
      <c r="AS22" s="70">
        <f>変更①!AS22</f>
        <v>0</v>
      </c>
      <c r="AT22" s="35" t="s">
        <v>24</v>
      </c>
      <c r="AU22" s="124">
        <f>COUNTIF(D23:AS23,"休")</f>
        <v>0</v>
      </c>
    </row>
    <row r="23" spans="1:48" s="40" customFormat="1" x14ac:dyDescent="0.65">
      <c r="A23" s="49"/>
      <c r="B23" s="186" t="s">
        <v>33</v>
      </c>
      <c r="C23" s="187"/>
      <c r="D23" s="102"/>
      <c r="E23" s="101"/>
      <c r="F23" s="101"/>
      <c r="G23" s="101"/>
      <c r="H23" s="101"/>
      <c r="I23" s="101"/>
      <c r="J23" s="127"/>
      <c r="K23" s="102"/>
      <c r="L23" s="101"/>
      <c r="M23" s="101"/>
      <c r="N23" s="101"/>
      <c r="O23" s="101"/>
      <c r="P23" s="101"/>
      <c r="Q23" s="127"/>
      <c r="R23" s="103"/>
      <c r="S23" s="101"/>
      <c r="T23" s="101"/>
      <c r="U23" s="101"/>
      <c r="V23" s="101"/>
      <c r="W23" s="104"/>
      <c r="X23" s="127"/>
      <c r="Y23" s="102"/>
      <c r="Z23" s="101"/>
      <c r="AA23" s="101"/>
      <c r="AB23" s="101"/>
      <c r="AC23" s="101"/>
      <c r="AD23" s="101"/>
      <c r="AE23" s="127"/>
      <c r="AF23" s="102"/>
      <c r="AG23" s="101"/>
      <c r="AH23" s="101"/>
      <c r="AI23" s="101"/>
      <c r="AJ23" s="101"/>
      <c r="AK23" s="101"/>
      <c r="AL23" s="127"/>
      <c r="AM23" s="59"/>
      <c r="AN23" s="57"/>
      <c r="AO23" s="57"/>
      <c r="AP23" s="57"/>
      <c r="AQ23" s="57"/>
      <c r="AR23" s="57"/>
      <c r="AS23" s="58"/>
      <c r="AT23" s="137" t="s">
        <v>15</v>
      </c>
      <c r="AU23" s="125" t="e">
        <f>AU22/AV20</f>
        <v>#DIV/0!</v>
      </c>
    </row>
    <row r="24" spans="1:48" x14ac:dyDescent="0.65">
      <c r="A24" s="5"/>
      <c r="B24" s="186" t="s">
        <v>34</v>
      </c>
      <c r="C24" s="187"/>
      <c r="D24" s="26"/>
      <c r="E24" s="22"/>
      <c r="F24" s="22"/>
      <c r="G24" s="22"/>
      <c r="H24" s="22"/>
      <c r="I24" s="22"/>
      <c r="J24" s="117"/>
      <c r="K24" s="21"/>
      <c r="L24" s="22"/>
      <c r="M24" s="22"/>
      <c r="N24" s="22"/>
      <c r="O24" s="22"/>
      <c r="P24" s="22"/>
      <c r="Q24" s="117"/>
      <c r="R24" s="21"/>
      <c r="S24" s="22"/>
      <c r="T24" s="22"/>
      <c r="U24" s="22"/>
      <c r="V24" s="22"/>
      <c r="W24" s="22"/>
      <c r="X24" s="117"/>
      <c r="Y24" s="21"/>
      <c r="Z24" s="22"/>
      <c r="AA24" s="22"/>
      <c r="AB24" s="22"/>
      <c r="AC24" s="22"/>
      <c r="AD24" s="22"/>
      <c r="AE24" s="117"/>
      <c r="AF24" s="21"/>
      <c r="AG24" s="22"/>
      <c r="AH24" s="22"/>
      <c r="AI24" s="22"/>
      <c r="AJ24" s="22"/>
      <c r="AK24" s="22"/>
      <c r="AL24" s="117"/>
      <c r="AM24" s="21"/>
      <c r="AN24" s="22"/>
      <c r="AO24" s="22"/>
      <c r="AP24" s="22"/>
      <c r="AQ24" s="22"/>
      <c r="AR24" s="22"/>
      <c r="AS24" s="23"/>
      <c r="AT24" s="171" t="e">
        <f>IF(AU23&gt;=28.5%,"OK","ER")</f>
        <v>#DIV/0!</v>
      </c>
      <c r="AU24" s="172"/>
    </row>
    <row r="25" spans="1:48" ht="18.899999999999999" thickBot="1" x14ac:dyDescent="0.7">
      <c r="A25" s="182"/>
      <c r="B25" s="175" t="s">
        <v>14</v>
      </c>
      <c r="C25" s="176"/>
      <c r="D25" s="77" t="s">
        <v>12</v>
      </c>
      <c r="E25" s="78">
        <f>COUNTIF(D23:J23,"〇")</f>
        <v>0</v>
      </c>
      <c r="F25" s="77" t="s">
        <v>13</v>
      </c>
      <c r="G25" s="79">
        <f>COUNTIF(D23:J23,"休")</f>
        <v>0</v>
      </c>
      <c r="H25" s="80" t="str">
        <f>IF(G25=0,"",IF(G25&lt;=1,"ER",IF(G25&gt;=2,"OK")))</f>
        <v/>
      </c>
      <c r="I25" s="183" t="s">
        <v>15</v>
      </c>
      <c r="J25" s="118" t="str">
        <f>IF(G25/7=0,"",G25/"7")</f>
        <v/>
      </c>
      <c r="K25" s="77" t="s">
        <v>12</v>
      </c>
      <c r="L25" s="78">
        <f>COUNTIF(K23:Q23,"〇")</f>
        <v>0</v>
      </c>
      <c r="M25" s="77" t="s">
        <v>13</v>
      </c>
      <c r="N25" s="79">
        <f>COUNTIF(K23:Q23,"休")</f>
        <v>0</v>
      </c>
      <c r="O25" s="80" t="str">
        <f>IF(N25=0,"",IF(N25&lt;=1,"ER",IF(N25&gt;=2,"OK")))</f>
        <v/>
      </c>
      <c r="P25" s="183" t="s">
        <v>15</v>
      </c>
      <c r="Q25" s="118" t="str">
        <f>IF(N25/7=0,"",N25/"7")</f>
        <v/>
      </c>
      <c r="R25" s="77" t="s">
        <v>12</v>
      </c>
      <c r="S25" s="78">
        <f>COUNTIF(R23:X23,"〇")</f>
        <v>0</v>
      </c>
      <c r="T25" s="77" t="s">
        <v>13</v>
      </c>
      <c r="U25" s="79">
        <f>COUNTIF(R23:X23,"休")</f>
        <v>0</v>
      </c>
      <c r="V25" s="80" t="str">
        <f>IF(U25=0,"",IF(U25&lt;=1,"ER",IF(U25&gt;=2,"OK")))</f>
        <v/>
      </c>
      <c r="W25" s="183" t="s">
        <v>15</v>
      </c>
      <c r="X25" s="118" t="str">
        <f>IF(U25/7=0,"",U25/"7")</f>
        <v/>
      </c>
      <c r="Y25" s="77" t="s">
        <v>12</v>
      </c>
      <c r="Z25" s="78">
        <f>COUNTIF(Y23:AE23,"〇")</f>
        <v>0</v>
      </c>
      <c r="AA25" s="77" t="s">
        <v>13</v>
      </c>
      <c r="AB25" s="79">
        <f>COUNTIF(Y23:AE23,"休")</f>
        <v>0</v>
      </c>
      <c r="AC25" s="80" t="str">
        <f>IF(AB25=0,"",IF(AB25&lt;=1,"ER",IF(AB25&gt;=2,"OK")))</f>
        <v/>
      </c>
      <c r="AD25" s="183" t="s">
        <v>15</v>
      </c>
      <c r="AE25" s="118" t="str">
        <f>IF(AB25/7=0,"",AB25/"7")</f>
        <v/>
      </c>
      <c r="AF25" s="77" t="s">
        <v>12</v>
      </c>
      <c r="AG25" s="78">
        <f>COUNTIF(AF23:AL23,"〇")</f>
        <v>0</v>
      </c>
      <c r="AH25" s="77" t="s">
        <v>13</v>
      </c>
      <c r="AI25" s="79">
        <f>COUNTIF(AF23:AL23,"休")</f>
        <v>0</v>
      </c>
      <c r="AJ25" s="80" t="str">
        <f>IF(AI25=0,"",IF(AI25&lt;=1,"ER",IF(AI25&gt;=2,"OK")))</f>
        <v/>
      </c>
      <c r="AK25" s="183" t="s">
        <v>15</v>
      </c>
      <c r="AL25" s="118" t="str">
        <f>IF(AI25/7=0,"",AI25/"7")</f>
        <v/>
      </c>
      <c r="AM25" s="77" t="s">
        <v>12</v>
      </c>
      <c r="AN25" s="78">
        <f>COUNTIF(AM23:AS23,"〇")</f>
        <v>0</v>
      </c>
      <c r="AO25" s="77" t="s">
        <v>13</v>
      </c>
      <c r="AP25" s="79">
        <f>COUNTIF(AM23:AS23,"休")</f>
        <v>0</v>
      </c>
      <c r="AQ25" s="80" t="str">
        <f>IF(AP25=0,"",IF(AP25&lt;=1,"ER",IF(AP25&gt;=2,"OK")))</f>
        <v/>
      </c>
      <c r="AR25" s="183" t="s">
        <v>15</v>
      </c>
      <c r="AS25" s="118" t="str">
        <f>IF(AP25/7=0,"",AP25/"7")</f>
        <v/>
      </c>
      <c r="AT25" s="173"/>
      <c r="AU25" s="174"/>
    </row>
    <row r="26" spans="1:48" x14ac:dyDescent="0.65">
      <c r="A26" s="4">
        <f>A19</f>
        <v>2026</v>
      </c>
      <c r="B26" s="164">
        <f>MOD((B19+1)-1,12)+1</f>
        <v>7</v>
      </c>
      <c r="C26" s="162" t="s">
        <v>0</v>
      </c>
      <c r="D26" s="87">
        <v>6</v>
      </c>
      <c r="E26" s="87">
        <v>7</v>
      </c>
      <c r="F26" s="87">
        <v>8</v>
      </c>
      <c r="G26" s="87">
        <v>9</v>
      </c>
      <c r="H26" s="87">
        <v>10</v>
      </c>
      <c r="I26" s="87">
        <v>11</v>
      </c>
      <c r="J26" s="119">
        <v>12</v>
      </c>
      <c r="K26" s="87">
        <v>13</v>
      </c>
      <c r="L26" s="87">
        <v>14</v>
      </c>
      <c r="M26" s="87">
        <v>15</v>
      </c>
      <c r="N26" s="87">
        <v>16</v>
      </c>
      <c r="O26" s="87">
        <v>17</v>
      </c>
      <c r="P26" s="87">
        <v>18</v>
      </c>
      <c r="Q26" s="119">
        <v>19</v>
      </c>
      <c r="R26" s="87">
        <v>20</v>
      </c>
      <c r="S26" s="87">
        <v>21</v>
      </c>
      <c r="T26" s="87">
        <v>22</v>
      </c>
      <c r="U26" s="87">
        <v>23</v>
      </c>
      <c r="V26" s="87">
        <v>24</v>
      </c>
      <c r="W26" s="87">
        <v>25</v>
      </c>
      <c r="X26" s="119">
        <v>26</v>
      </c>
      <c r="Y26" s="87">
        <v>27</v>
      </c>
      <c r="Z26" s="87">
        <v>28</v>
      </c>
      <c r="AA26" s="87">
        <v>29</v>
      </c>
      <c r="AB26" s="87">
        <v>30</v>
      </c>
      <c r="AC26" s="87">
        <v>31</v>
      </c>
      <c r="AD26" s="88">
        <v>1</v>
      </c>
      <c r="AE26" s="122">
        <v>2</v>
      </c>
      <c r="AF26" s="42"/>
      <c r="AG26" s="42"/>
      <c r="AH26" s="42"/>
      <c r="AI26" s="42"/>
      <c r="AJ26" s="42"/>
      <c r="AK26" s="42"/>
      <c r="AL26" s="130"/>
      <c r="AM26" s="3"/>
      <c r="AN26" s="27"/>
      <c r="AO26" s="3"/>
      <c r="AP26" s="3"/>
      <c r="AQ26" s="3"/>
      <c r="AR26" s="3"/>
      <c r="AS26" s="29"/>
      <c r="AT26" s="167" t="s">
        <v>16</v>
      </c>
      <c r="AU26" s="168"/>
      <c r="AV26" s="1" t="s">
        <v>19</v>
      </c>
    </row>
    <row r="27" spans="1:48" ht="18.899999999999999" thickBot="1" x14ac:dyDescent="0.7">
      <c r="A27" s="5" t="s">
        <v>1</v>
      </c>
      <c r="B27" s="165"/>
      <c r="C27" s="163"/>
      <c r="D27" s="28" t="s">
        <v>3</v>
      </c>
      <c r="E27" s="10" t="s">
        <v>5</v>
      </c>
      <c r="F27" s="10" t="s">
        <v>7</v>
      </c>
      <c r="G27" s="10" t="s">
        <v>8</v>
      </c>
      <c r="H27" s="10" t="s">
        <v>9</v>
      </c>
      <c r="I27" s="10" t="s">
        <v>10</v>
      </c>
      <c r="J27" s="113" t="s">
        <v>11</v>
      </c>
      <c r="K27" s="10" t="s">
        <v>2</v>
      </c>
      <c r="L27" s="10" t="s">
        <v>4</v>
      </c>
      <c r="M27" s="10" t="s">
        <v>6</v>
      </c>
      <c r="N27" s="10" t="s">
        <v>8</v>
      </c>
      <c r="O27" s="10" t="s">
        <v>9</v>
      </c>
      <c r="P27" s="10" t="s">
        <v>10</v>
      </c>
      <c r="Q27" s="113" t="s">
        <v>11</v>
      </c>
      <c r="R27" s="10" t="s">
        <v>2</v>
      </c>
      <c r="S27" s="10" t="s">
        <v>4</v>
      </c>
      <c r="T27" s="10" t="s">
        <v>6</v>
      </c>
      <c r="U27" s="10" t="s">
        <v>8</v>
      </c>
      <c r="V27" s="10" t="s">
        <v>9</v>
      </c>
      <c r="W27" s="10" t="s">
        <v>10</v>
      </c>
      <c r="X27" s="113" t="s">
        <v>11</v>
      </c>
      <c r="Y27" s="10" t="s">
        <v>2</v>
      </c>
      <c r="Z27" s="10" t="s">
        <v>4</v>
      </c>
      <c r="AA27" s="10" t="s">
        <v>6</v>
      </c>
      <c r="AB27" s="10" t="s">
        <v>8</v>
      </c>
      <c r="AC27" s="10" t="s">
        <v>9</v>
      </c>
      <c r="AD27" s="10" t="s">
        <v>10</v>
      </c>
      <c r="AE27" s="113" t="s">
        <v>11</v>
      </c>
      <c r="AF27" s="10" t="s">
        <v>2</v>
      </c>
      <c r="AG27" s="10" t="s">
        <v>4</v>
      </c>
      <c r="AH27" s="10" t="s">
        <v>6</v>
      </c>
      <c r="AI27" s="10" t="s">
        <v>8</v>
      </c>
      <c r="AJ27" s="10" t="s">
        <v>9</v>
      </c>
      <c r="AK27" s="10" t="s">
        <v>10</v>
      </c>
      <c r="AL27" s="113" t="s">
        <v>11</v>
      </c>
      <c r="AM27" s="10" t="s">
        <v>2</v>
      </c>
      <c r="AN27" s="10" t="s">
        <v>4</v>
      </c>
      <c r="AO27" s="10" t="s">
        <v>6</v>
      </c>
      <c r="AP27" s="10" t="s">
        <v>8</v>
      </c>
      <c r="AQ27" s="10" t="s">
        <v>9</v>
      </c>
      <c r="AR27" s="10" t="s">
        <v>10</v>
      </c>
      <c r="AS27" s="30" t="s">
        <v>11</v>
      </c>
      <c r="AT27" s="169"/>
      <c r="AU27" s="170"/>
      <c r="AV27" s="108">
        <f>AU28+AU29</f>
        <v>0</v>
      </c>
    </row>
    <row r="28" spans="1:48" ht="18.899999999999999" thickTop="1" x14ac:dyDescent="0.65">
      <c r="A28" s="5"/>
      <c r="B28" s="184" t="s">
        <v>31</v>
      </c>
      <c r="C28" s="185"/>
      <c r="D28" s="66" t="str">
        <f>計画!D28</f>
        <v>〇</v>
      </c>
      <c r="E28" s="66" t="str">
        <f>計画!E28</f>
        <v>〇</v>
      </c>
      <c r="F28" s="66" t="str">
        <f>計画!F28</f>
        <v>〇</v>
      </c>
      <c r="G28" s="66" t="str">
        <f>計画!G28</f>
        <v>〇</v>
      </c>
      <c r="H28" s="66" t="str">
        <f>計画!H28</f>
        <v>〇</v>
      </c>
      <c r="I28" s="66" t="str">
        <f>計画!I28</f>
        <v>休</v>
      </c>
      <c r="J28" s="114" t="str">
        <f>計画!J28</f>
        <v>休</v>
      </c>
      <c r="K28" s="67" t="str">
        <f>計画!K28</f>
        <v>〇</v>
      </c>
      <c r="L28" s="68" t="str">
        <f>計画!L28</f>
        <v>〇</v>
      </c>
      <c r="M28" s="68" t="str">
        <f>計画!M28</f>
        <v>〇</v>
      </c>
      <c r="N28" s="68" t="str">
        <f>計画!N28</f>
        <v>〇</v>
      </c>
      <c r="O28" s="68" t="str">
        <f>計画!O28</f>
        <v>〇</v>
      </c>
      <c r="P28" s="68" t="str">
        <f>計画!P28</f>
        <v>休</v>
      </c>
      <c r="Q28" s="121" t="str">
        <f>計画!Q28</f>
        <v>休</v>
      </c>
      <c r="R28" s="67">
        <f>計画!R28</f>
        <v>0</v>
      </c>
      <c r="S28" s="68">
        <f>計画!S28</f>
        <v>0</v>
      </c>
      <c r="T28" s="68">
        <f>計画!T28</f>
        <v>0</v>
      </c>
      <c r="U28" s="68">
        <f>計画!U28</f>
        <v>0</v>
      </c>
      <c r="V28" s="68">
        <f>計画!V28</f>
        <v>0</v>
      </c>
      <c r="W28" s="68">
        <f>計画!W28</f>
        <v>0</v>
      </c>
      <c r="X28" s="121">
        <f>計画!X28</f>
        <v>0</v>
      </c>
      <c r="Y28" s="67" t="str">
        <f>計画!Y28</f>
        <v>〇</v>
      </c>
      <c r="Z28" s="68" t="str">
        <f>計画!Z28</f>
        <v>〇</v>
      </c>
      <c r="AA28" s="68" t="str">
        <f>計画!AA28</f>
        <v>〇</v>
      </c>
      <c r="AB28" s="68" t="str">
        <f>計画!AB28</f>
        <v>〇</v>
      </c>
      <c r="AC28" s="68" t="str">
        <f>計画!AC28</f>
        <v>〇</v>
      </c>
      <c r="AD28" s="68" t="str">
        <f>計画!AD28</f>
        <v>休</v>
      </c>
      <c r="AE28" s="121" t="str">
        <f>計画!AE28</f>
        <v>休</v>
      </c>
      <c r="AF28" s="67">
        <f>計画!AF28</f>
        <v>0</v>
      </c>
      <c r="AG28" s="68">
        <f>計画!AG28</f>
        <v>0</v>
      </c>
      <c r="AH28" s="68">
        <f>計画!AH28</f>
        <v>0</v>
      </c>
      <c r="AI28" s="68">
        <f>計画!AI28</f>
        <v>0</v>
      </c>
      <c r="AJ28" s="68">
        <f>計画!AJ28</f>
        <v>0</v>
      </c>
      <c r="AK28" s="68">
        <f>計画!AK28</f>
        <v>0</v>
      </c>
      <c r="AL28" s="121">
        <f>計画!AL28</f>
        <v>0</v>
      </c>
      <c r="AM28" s="67">
        <f>計画!AM28</f>
        <v>0</v>
      </c>
      <c r="AN28" s="68">
        <f>計画!AN28</f>
        <v>0</v>
      </c>
      <c r="AO28" s="68">
        <f>計画!AO28</f>
        <v>0</v>
      </c>
      <c r="AP28" s="68">
        <f>計画!AP28</f>
        <v>0</v>
      </c>
      <c r="AQ28" s="68">
        <f>計画!AQ28</f>
        <v>0</v>
      </c>
      <c r="AR28" s="68">
        <f>計画!AR28</f>
        <v>0</v>
      </c>
      <c r="AS28" s="69">
        <f>計画!AS28</f>
        <v>0</v>
      </c>
      <c r="AT28" s="35" t="s">
        <v>12</v>
      </c>
      <c r="AU28" s="124">
        <f>COUNTIF(D30:AS30,"〇")</f>
        <v>0</v>
      </c>
    </row>
    <row r="29" spans="1:48" s="40" customFormat="1" x14ac:dyDescent="0.65">
      <c r="A29" s="49"/>
      <c r="B29" s="186" t="s">
        <v>32</v>
      </c>
      <c r="C29" s="187"/>
      <c r="D29" s="70" t="str">
        <f>変更①!D29</f>
        <v>〇</v>
      </c>
      <c r="E29" s="70" t="str">
        <f>変更①!E29</f>
        <v>〇</v>
      </c>
      <c r="F29" s="70" t="str">
        <f>変更①!F29</f>
        <v>〇</v>
      </c>
      <c r="G29" s="70" t="str">
        <f>変更①!G29</f>
        <v>〇</v>
      </c>
      <c r="H29" s="70" t="str">
        <f>変更①!H29</f>
        <v>〇</v>
      </c>
      <c r="I29" s="70" t="str">
        <f>変更①!I29</f>
        <v>休</v>
      </c>
      <c r="J29" s="124" t="str">
        <f>変更①!J29</f>
        <v>休</v>
      </c>
      <c r="K29" s="70" t="str">
        <f>変更①!K29</f>
        <v>〇</v>
      </c>
      <c r="L29" s="70" t="str">
        <f>変更①!L29</f>
        <v>〇</v>
      </c>
      <c r="M29" s="70" t="str">
        <f>変更①!M29</f>
        <v>〇</v>
      </c>
      <c r="N29" s="70" t="str">
        <f>変更①!N29</f>
        <v>〇</v>
      </c>
      <c r="O29" s="70" t="str">
        <f>変更①!O29</f>
        <v>〇</v>
      </c>
      <c r="P29" s="70" t="str">
        <f>変更①!P29</f>
        <v>休</v>
      </c>
      <c r="Q29" s="128" t="str">
        <f>変更①!Q29</f>
        <v>休</v>
      </c>
      <c r="R29" s="71">
        <f>変更①!R29</f>
        <v>0</v>
      </c>
      <c r="S29" s="70">
        <f>変更①!S29</f>
        <v>0</v>
      </c>
      <c r="T29" s="70">
        <f>変更①!T29</f>
        <v>0</v>
      </c>
      <c r="U29" s="70">
        <f>変更①!U29</f>
        <v>0</v>
      </c>
      <c r="V29" s="70">
        <f>変更①!V29</f>
        <v>0</v>
      </c>
      <c r="W29" s="70">
        <f>変更①!W29</f>
        <v>0</v>
      </c>
      <c r="X29" s="128">
        <f>変更①!X29</f>
        <v>0</v>
      </c>
      <c r="Y29" s="71" t="str">
        <f>変更①!Y29</f>
        <v>〇</v>
      </c>
      <c r="Z29" s="70" t="str">
        <f>変更①!Z29</f>
        <v>〇</v>
      </c>
      <c r="AA29" s="70" t="str">
        <f>変更①!AA29</f>
        <v>〇</v>
      </c>
      <c r="AB29" s="70" t="str">
        <f>変更①!AB29</f>
        <v>〇</v>
      </c>
      <c r="AC29" s="70" t="str">
        <f>変更①!AC29</f>
        <v>〇</v>
      </c>
      <c r="AD29" s="70" t="str">
        <f>変更①!AD29</f>
        <v>休</v>
      </c>
      <c r="AE29" s="128" t="str">
        <f>変更①!AE29</f>
        <v>休</v>
      </c>
      <c r="AF29" s="71">
        <f>変更①!AF29</f>
        <v>0</v>
      </c>
      <c r="AG29" s="70">
        <f>変更①!AG29</f>
        <v>0</v>
      </c>
      <c r="AH29" s="70">
        <f>変更①!AH29</f>
        <v>0</v>
      </c>
      <c r="AI29" s="70">
        <f>変更①!AI29</f>
        <v>0</v>
      </c>
      <c r="AJ29" s="70">
        <f>変更①!AJ29</f>
        <v>0</v>
      </c>
      <c r="AK29" s="70">
        <f>変更①!AK29</f>
        <v>0</v>
      </c>
      <c r="AL29" s="128">
        <f>変更①!AL29</f>
        <v>0</v>
      </c>
      <c r="AM29" s="71">
        <f>変更①!AM29</f>
        <v>0</v>
      </c>
      <c r="AN29" s="70">
        <f>変更①!AN29</f>
        <v>0</v>
      </c>
      <c r="AO29" s="70">
        <f>変更①!AO29</f>
        <v>0</v>
      </c>
      <c r="AP29" s="70">
        <f>変更①!AP29</f>
        <v>0</v>
      </c>
      <c r="AQ29" s="70">
        <f>変更①!AQ29</f>
        <v>0</v>
      </c>
      <c r="AR29" s="70">
        <f>変更①!AR29</f>
        <v>0</v>
      </c>
      <c r="AS29" s="70">
        <f>変更①!AS29</f>
        <v>0</v>
      </c>
      <c r="AT29" s="35" t="s">
        <v>13</v>
      </c>
      <c r="AU29" s="124">
        <f>COUNTIF(D30:AS30,"休")</f>
        <v>0</v>
      </c>
    </row>
    <row r="30" spans="1:48" s="40" customFormat="1" x14ac:dyDescent="0.65">
      <c r="A30" s="49"/>
      <c r="B30" s="186" t="s">
        <v>33</v>
      </c>
      <c r="C30" s="187"/>
      <c r="D30" s="102"/>
      <c r="E30" s="101"/>
      <c r="F30" s="101"/>
      <c r="G30" s="101"/>
      <c r="H30" s="101"/>
      <c r="I30" s="101"/>
      <c r="J30" s="127"/>
      <c r="K30" s="102"/>
      <c r="L30" s="101"/>
      <c r="M30" s="101"/>
      <c r="N30" s="101"/>
      <c r="O30" s="101"/>
      <c r="P30" s="101"/>
      <c r="Q30" s="127"/>
      <c r="R30" s="102"/>
      <c r="S30" s="101"/>
      <c r="T30" s="101"/>
      <c r="U30" s="101"/>
      <c r="V30" s="101"/>
      <c r="W30" s="101"/>
      <c r="X30" s="127"/>
      <c r="Y30" s="102"/>
      <c r="Z30" s="101"/>
      <c r="AA30" s="101"/>
      <c r="AB30" s="101"/>
      <c r="AC30" s="101"/>
      <c r="AD30" s="101"/>
      <c r="AE30" s="127"/>
      <c r="AF30" s="151"/>
      <c r="AG30" s="152"/>
      <c r="AH30" s="152"/>
      <c r="AI30" s="152"/>
      <c r="AJ30" s="152"/>
      <c r="AK30" s="152"/>
      <c r="AL30" s="153"/>
      <c r="AM30" s="59"/>
      <c r="AN30" s="57"/>
      <c r="AO30" s="57"/>
      <c r="AP30" s="57"/>
      <c r="AQ30" s="57"/>
      <c r="AR30" s="57"/>
      <c r="AS30" s="58"/>
      <c r="AT30" s="35" t="s">
        <v>15</v>
      </c>
      <c r="AU30" s="125" t="e">
        <f>AU29/AV27</f>
        <v>#DIV/0!</v>
      </c>
    </row>
    <row r="31" spans="1:48" x14ac:dyDescent="0.65">
      <c r="A31" s="5"/>
      <c r="B31" s="186" t="s">
        <v>34</v>
      </c>
      <c r="C31" s="187"/>
      <c r="D31" s="26"/>
      <c r="E31" s="22"/>
      <c r="F31" s="22"/>
      <c r="G31" s="22"/>
      <c r="H31" s="22"/>
      <c r="I31" s="22"/>
      <c r="J31" s="117"/>
      <c r="K31" s="21"/>
      <c r="L31" s="22"/>
      <c r="M31" s="22"/>
      <c r="N31" s="22"/>
      <c r="O31" s="22"/>
      <c r="P31" s="22"/>
      <c r="Q31" s="117"/>
      <c r="R31" s="21"/>
      <c r="S31" s="22"/>
      <c r="T31" s="22"/>
      <c r="U31" s="22"/>
      <c r="V31" s="22"/>
      <c r="W31" s="22"/>
      <c r="X31" s="117"/>
      <c r="Y31" s="21"/>
      <c r="Z31" s="22"/>
      <c r="AA31" s="22"/>
      <c r="AB31" s="22"/>
      <c r="AC31" s="22"/>
      <c r="AD31" s="22"/>
      <c r="AE31" s="117"/>
      <c r="AF31" s="21"/>
      <c r="AG31" s="22"/>
      <c r="AH31" s="22"/>
      <c r="AI31" s="22"/>
      <c r="AJ31" s="22"/>
      <c r="AK31" s="22"/>
      <c r="AL31" s="117"/>
      <c r="AM31" s="21"/>
      <c r="AN31" s="22"/>
      <c r="AO31" s="22"/>
      <c r="AP31" s="22"/>
      <c r="AQ31" s="22"/>
      <c r="AR31" s="22"/>
      <c r="AS31" s="23"/>
      <c r="AT31" s="171" t="e">
        <f>IF(AU30&gt;=28.5%,"OK","ER")</f>
        <v>#DIV/0!</v>
      </c>
      <c r="AU31" s="172"/>
    </row>
    <row r="32" spans="1:48" ht="18.899999999999999" thickBot="1" x14ac:dyDescent="0.7">
      <c r="A32" s="182"/>
      <c r="B32" s="175" t="s">
        <v>14</v>
      </c>
      <c r="C32" s="176"/>
      <c r="D32" s="77" t="s">
        <v>12</v>
      </c>
      <c r="E32" s="78">
        <f>COUNTIF(D30:J30,"〇")</f>
        <v>0</v>
      </c>
      <c r="F32" s="77" t="s">
        <v>13</v>
      </c>
      <c r="G32" s="79">
        <f>COUNTIF(D30:J30,"休")</f>
        <v>0</v>
      </c>
      <c r="H32" s="80" t="str">
        <f>IF(G32=0,"",IF(G32&lt;=1,"ER",IF(G32&gt;=2,"OK")))</f>
        <v/>
      </c>
      <c r="I32" s="183" t="s">
        <v>15</v>
      </c>
      <c r="J32" s="118" t="str">
        <f>IF(G32/7=0,"",G32/"7")</f>
        <v/>
      </c>
      <c r="K32" s="77" t="s">
        <v>12</v>
      </c>
      <c r="L32" s="78">
        <f>COUNTIF(K30:Q30,"〇")</f>
        <v>0</v>
      </c>
      <c r="M32" s="77" t="s">
        <v>13</v>
      </c>
      <c r="N32" s="79">
        <f>COUNTIF(K30:Q30,"休")</f>
        <v>0</v>
      </c>
      <c r="O32" s="80" t="str">
        <f>IF(N32=0,"",IF(N32&lt;=1,"ER",IF(N32&gt;=2,"OK")))</f>
        <v/>
      </c>
      <c r="P32" s="183" t="s">
        <v>15</v>
      </c>
      <c r="Q32" s="118" t="str">
        <f>IF(N32/7=0,"",N32/"7")</f>
        <v/>
      </c>
      <c r="R32" s="77" t="s">
        <v>12</v>
      </c>
      <c r="S32" s="78">
        <f>COUNTIF(R30:X30,"〇")</f>
        <v>0</v>
      </c>
      <c r="T32" s="77" t="s">
        <v>13</v>
      </c>
      <c r="U32" s="79">
        <f>COUNTIF(R30:X30,"休")</f>
        <v>0</v>
      </c>
      <c r="V32" s="80" t="str">
        <f>IF(U32=0,"",IF(U32&lt;=1,"ER",IF(U32&gt;=2,"OK")))</f>
        <v/>
      </c>
      <c r="W32" s="183" t="s">
        <v>15</v>
      </c>
      <c r="X32" s="118" t="str">
        <f>IF(U32/7=0,"",U32/"7")</f>
        <v/>
      </c>
      <c r="Y32" s="77" t="s">
        <v>12</v>
      </c>
      <c r="Z32" s="78">
        <f>COUNTIF(Y30:AE30,"〇")</f>
        <v>0</v>
      </c>
      <c r="AA32" s="77" t="s">
        <v>13</v>
      </c>
      <c r="AB32" s="79">
        <f>COUNTIF(Y30:AE30,"休")</f>
        <v>0</v>
      </c>
      <c r="AC32" s="80" t="str">
        <f>IF(AB32=0,"",IF(AB32&lt;=1,"ER",IF(AB32&gt;=2,"OK")))</f>
        <v/>
      </c>
      <c r="AD32" s="183" t="s">
        <v>15</v>
      </c>
      <c r="AE32" s="118" t="str">
        <f>IF(AB32/7=0,"",AB32/"7")</f>
        <v/>
      </c>
      <c r="AF32" s="77" t="s">
        <v>12</v>
      </c>
      <c r="AG32" s="78">
        <f>COUNTIF(AF30:AL30,"〇")</f>
        <v>0</v>
      </c>
      <c r="AH32" s="77" t="s">
        <v>13</v>
      </c>
      <c r="AI32" s="79">
        <f>COUNTIF(AF30:AL30,"休")</f>
        <v>0</v>
      </c>
      <c r="AJ32" s="80" t="str">
        <f>IF(AI32=0,"",IF(AI32&lt;=1,"ER",IF(AI32&gt;=2,"OK")))</f>
        <v/>
      </c>
      <c r="AK32" s="183" t="s">
        <v>15</v>
      </c>
      <c r="AL32" s="118" t="str">
        <f>IF(AI32/7=0,"",AI32/"7")</f>
        <v/>
      </c>
      <c r="AM32" s="77" t="s">
        <v>12</v>
      </c>
      <c r="AN32" s="78">
        <f>COUNTIF(AM30:AS30,"〇")</f>
        <v>0</v>
      </c>
      <c r="AO32" s="77" t="s">
        <v>13</v>
      </c>
      <c r="AP32" s="79">
        <f>COUNTIF(AM30:AS30,"休")</f>
        <v>0</v>
      </c>
      <c r="AQ32" s="80" t="str">
        <f>IF(AP32=0,"",IF(AP32&lt;=1,"ER",IF(AP32&gt;=2,"OK")))</f>
        <v/>
      </c>
      <c r="AR32" s="183" t="s">
        <v>15</v>
      </c>
      <c r="AS32" s="118" t="str">
        <f>IF(AP32/7=0,"",AP32/"7")</f>
        <v/>
      </c>
      <c r="AT32" s="173"/>
      <c r="AU32" s="174"/>
    </row>
    <row r="33" spans="1:48" x14ac:dyDescent="0.65">
      <c r="A33" s="4">
        <f>A26</f>
        <v>2026</v>
      </c>
      <c r="B33" s="164">
        <f>MOD((B26+1)-1,12)+1</f>
        <v>8</v>
      </c>
      <c r="C33" s="162" t="s">
        <v>0</v>
      </c>
      <c r="D33" s="87">
        <v>3</v>
      </c>
      <c r="E33" s="87">
        <v>4</v>
      </c>
      <c r="F33" s="87">
        <v>5</v>
      </c>
      <c r="G33" s="87">
        <v>6</v>
      </c>
      <c r="H33" s="87">
        <v>7</v>
      </c>
      <c r="I33" s="87">
        <v>8</v>
      </c>
      <c r="J33" s="87">
        <v>9</v>
      </c>
      <c r="K33" s="87">
        <v>10</v>
      </c>
      <c r="L33" s="87">
        <v>11</v>
      </c>
      <c r="M33" s="87">
        <v>12</v>
      </c>
      <c r="N33" s="87">
        <v>13</v>
      </c>
      <c r="O33" s="87">
        <v>14</v>
      </c>
      <c r="P33" s="87">
        <v>15</v>
      </c>
      <c r="Q33" s="87">
        <v>16</v>
      </c>
      <c r="R33" s="87">
        <v>17</v>
      </c>
      <c r="S33" s="87">
        <v>18</v>
      </c>
      <c r="T33" s="87">
        <v>19</v>
      </c>
      <c r="U33" s="87">
        <v>20</v>
      </c>
      <c r="V33" s="87">
        <v>21</v>
      </c>
      <c r="W33" s="87">
        <v>22</v>
      </c>
      <c r="X33" s="87">
        <v>23</v>
      </c>
      <c r="Y33" s="42"/>
      <c r="Z33" s="42"/>
      <c r="AA33" s="42"/>
      <c r="AB33" s="42"/>
      <c r="AC33" s="42"/>
      <c r="AD33" s="47"/>
      <c r="AE33" s="150"/>
      <c r="AF33" s="42"/>
      <c r="AG33" s="42"/>
      <c r="AH33" s="42"/>
      <c r="AI33" s="42"/>
      <c r="AJ33" s="42"/>
      <c r="AK33" s="42"/>
      <c r="AL33" s="130"/>
      <c r="AM33" s="3"/>
      <c r="AN33" s="27"/>
      <c r="AO33" s="3"/>
      <c r="AP33" s="3"/>
      <c r="AQ33" s="3"/>
      <c r="AR33" s="3"/>
      <c r="AS33" s="29"/>
      <c r="AT33" s="167" t="s">
        <v>16</v>
      </c>
      <c r="AU33" s="168"/>
      <c r="AV33" s="1" t="s">
        <v>19</v>
      </c>
    </row>
    <row r="34" spans="1:48" ht="18.899999999999999" thickBot="1" x14ac:dyDescent="0.7">
      <c r="A34" s="5" t="s">
        <v>1</v>
      </c>
      <c r="B34" s="165"/>
      <c r="C34" s="163"/>
      <c r="D34" s="28" t="s">
        <v>3</v>
      </c>
      <c r="E34" s="10" t="s">
        <v>5</v>
      </c>
      <c r="F34" s="10" t="s">
        <v>7</v>
      </c>
      <c r="G34" s="10" t="s">
        <v>8</v>
      </c>
      <c r="H34" s="10" t="s">
        <v>9</v>
      </c>
      <c r="I34" s="10" t="s">
        <v>10</v>
      </c>
      <c r="J34" s="113" t="s">
        <v>11</v>
      </c>
      <c r="K34" s="10" t="s">
        <v>2</v>
      </c>
      <c r="L34" s="10" t="s">
        <v>4</v>
      </c>
      <c r="M34" s="10" t="s">
        <v>6</v>
      </c>
      <c r="N34" s="10" t="s">
        <v>8</v>
      </c>
      <c r="O34" s="10" t="s">
        <v>9</v>
      </c>
      <c r="P34" s="10" t="s">
        <v>10</v>
      </c>
      <c r="Q34" s="113" t="s">
        <v>11</v>
      </c>
      <c r="R34" s="10" t="s">
        <v>2</v>
      </c>
      <c r="S34" s="10" t="s">
        <v>4</v>
      </c>
      <c r="T34" s="10" t="s">
        <v>6</v>
      </c>
      <c r="U34" s="10" t="s">
        <v>8</v>
      </c>
      <c r="V34" s="10" t="s">
        <v>9</v>
      </c>
      <c r="W34" s="10" t="s">
        <v>10</v>
      </c>
      <c r="X34" s="113" t="s">
        <v>11</v>
      </c>
      <c r="Y34" s="10" t="s">
        <v>2</v>
      </c>
      <c r="Z34" s="10" t="s">
        <v>4</v>
      </c>
      <c r="AA34" s="10" t="s">
        <v>6</v>
      </c>
      <c r="AB34" s="10" t="s">
        <v>8</v>
      </c>
      <c r="AC34" s="10" t="s">
        <v>9</v>
      </c>
      <c r="AD34" s="10" t="s">
        <v>10</v>
      </c>
      <c r="AE34" s="113" t="s">
        <v>11</v>
      </c>
      <c r="AF34" s="10" t="s">
        <v>2</v>
      </c>
      <c r="AG34" s="10" t="s">
        <v>4</v>
      </c>
      <c r="AH34" s="10" t="s">
        <v>6</v>
      </c>
      <c r="AI34" s="10" t="s">
        <v>8</v>
      </c>
      <c r="AJ34" s="10" t="s">
        <v>9</v>
      </c>
      <c r="AK34" s="10" t="s">
        <v>10</v>
      </c>
      <c r="AL34" s="113" t="s">
        <v>11</v>
      </c>
      <c r="AM34" s="10" t="s">
        <v>2</v>
      </c>
      <c r="AN34" s="10" t="s">
        <v>4</v>
      </c>
      <c r="AO34" s="10" t="s">
        <v>6</v>
      </c>
      <c r="AP34" s="10" t="s">
        <v>8</v>
      </c>
      <c r="AQ34" s="10" t="s">
        <v>9</v>
      </c>
      <c r="AR34" s="10" t="s">
        <v>10</v>
      </c>
      <c r="AS34" s="30" t="s">
        <v>11</v>
      </c>
      <c r="AT34" s="169"/>
      <c r="AU34" s="170"/>
      <c r="AV34" s="108">
        <f>AU35+AU36</f>
        <v>0</v>
      </c>
    </row>
    <row r="35" spans="1:48" ht="18.899999999999999" thickTop="1" x14ac:dyDescent="0.65">
      <c r="A35" s="5"/>
      <c r="B35" s="184" t="s">
        <v>31</v>
      </c>
      <c r="C35" s="185"/>
      <c r="D35" s="66">
        <f>計画!D35</f>
        <v>0</v>
      </c>
      <c r="E35" s="66">
        <f>計画!E35</f>
        <v>0</v>
      </c>
      <c r="F35" s="66">
        <f>計画!F35</f>
        <v>0</v>
      </c>
      <c r="G35" s="66">
        <f>計画!G35</f>
        <v>0</v>
      </c>
      <c r="H35" s="66">
        <f>計画!H35</f>
        <v>0</v>
      </c>
      <c r="I35" s="66">
        <f>計画!I35</f>
        <v>0</v>
      </c>
      <c r="J35" s="114">
        <f>計画!J35</f>
        <v>0</v>
      </c>
      <c r="K35" s="67">
        <f>計画!K35</f>
        <v>0</v>
      </c>
      <c r="L35" s="68">
        <f>計画!L35</f>
        <v>0</v>
      </c>
      <c r="M35" s="68">
        <f>計画!M35</f>
        <v>0</v>
      </c>
      <c r="N35" s="68">
        <f>計画!N35</f>
        <v>0</v>
      </c>
      <c r="O35" s="68">
        <f>計画!O35</f>
        <v>0</v>
      </c>
      <c r="P35" s="68">
        <f>計画!P35</f>
        <v>0</v>
      </c>
      <c r="Q35" s="121">
        <f>計画!Q35</f>
        <v>0</v>
      </c>
      <c r="R35" s="67">
        <f>計画!R35</f>
        <v>0</v>
      </c>
      <c r="S35" s="68">
        <f>計画!S35</f>
        <v>0</v>
      </c>
      <c r="T35" s="68">
        <f>計画!T35</f>
        <v>0</v>
      </c>
      <c r="U35" s="68">
        <f>計画!U35</f>
        <v>0</v>
      </c>
      <c r="V35" s="68">
        <f>計画!V35</f>
        <v>0</v>
      </c>
      <c r="W35" s="68">
        <f>計画!W35</f>
        <v>0</v>
      </c>
      <c r="X35" s="121">
        <f>計画!X35</f>
        <v>0</v>
      </c>
      <c r="Y35" s="67">
        <f>計画!Y35</f>
        <v>0</v>
      </c>
      <c r="Z35" s="68">
        <f>計画!Z35</f>
        <v>0</v>
      </c>
      <c r="AA35" s="68">
        <f>計画!AA35</f>
        <v>0</v>
      </c>
      <c r="AB35" s="68">
        <f>計画!AB35</f>
        <v>0</v>
      </c>
      <c r="AC35" s="68">
        <f>計画!AC35</f>
        <v>0</v>
      </c>
      <c r="AD35" s="68">
        <f>計画!AD35</f>
        <v>0</v>
      </c>
      <c r="AE35" s="121">
        <f>計画!AE35</f>
        <v>0</v>
      </c>
      <c r="AF35" s="67">
        <f>計画!AF35</f>
        <v>0</v>
      </c>
      <c r="AG35" s="68">
        <f>計画!AG35</f>
        <v>0</v>
      </c>
      <c r="AH35" s="68">
        <f>計画!AH35</f>
        <v>0</v>
      </c>
      <c r="AI35" s="68">
        <f>計画!AI35</f>
        <v>0</v>
      </c>
      <c r="AJ35" s="68">
        <f>計画!AJ35</f>
        <v>0</v>
      </c>
      <c r="AK35" s="68">
        <f>計画!AK35</f>
        <v>0</v>
      </c>
      <c r="AL35" s="121">
        <f>計画!AL35</f>
        <v>0</v>
      </c>
      <c r="AM35" s="67">
        <f>計画!AM35</f>
        <v>0</v>
      </c>
      <c r="AN35" s="68">
        <f>計画!AN35</f>
        <v>0</v>
      </c>
      <c r="AO35" s="68">
        <f>計画!AO35</f>
        <v>0</v>
      </c>
      <c r="AP35" s="68">
        <f>計画!AP35</f>
        <v>0</v>
      </c>
      <c r="AQ35" s="68">
        <f>計画!AQ35</f>
        <v>0</v>
      </c>
      <c r="AR35" s="68">
        <f>計画!AR35</f>
        <v>0</v>
      </c>
      <c r="AS35" s="69">
        <f>計画!AS35</f>
        <v>0</v>
      </c>
      <c r="AT35" s="137" t="s">
        <v>12</v>
      </c>
      <c r="AU35" s="124">
        <f>COUNTIF(D37:AS37,"〇")</f>
        <v>0</v>
      </c>
    </row>
    <row r="36" spans="1:48" s="40" customFormat="1" x14ac:dyDescent="0.65">
      <c r="A36" s="49"/>
      <c r="B36" s="186" t="s">
        <v>32</v>
      </c>
      <c r="C36" s="187"/>
      <c r="D36" s="70" t="str">
        <f>変更①!D36</f>
        <v>〇</v>
      </c>
      <c r="E36" s="70" t="str">
        <f>変更①!E36</f>
        <v>〇</v>
      </c>
      <c r="F36" s="70" t="str">
        <f>変更①!F36</f>
        <v>〇</v>
      </c>
      <c r="G36" s="70" t="str">
        <f>変更①!G36</f>
        <v>〇</v>
      </c>
      <c r="H36" s="70" t="str">
        <f>変更①!H36</f>
        <v>〇</v>
      </c>
      <c r="I36" s="70" t="str">
        <f>変更①!I36</f>
        <v>休</v>
      </c>
      <c r="J36" s="124" t="str">
        <f>変更①!J36</f>
        <v>休</v>
      </c>
      <c r="K36" s="70" t="str">
        <f>変更①!K36</f>
        <v>〇</v>
      </c>
      <c r="L36" s="70" t="str">
        <f>変更①!L36</f>
        <v>〇</v>
      </c>
      <c r="M36" s="70" t="str">
        <f>変更①!M36</f>
        <v>〇</v>
      </c>
      <c r="N36" s="70" t="str">
        <f>変更①!N36</f>
        <v>〇</v>
      </c>
      <c r="O36" s="70" t="str">
        <f>変更①!O36</f>
        <v>〇</v>
      </c>
      <c r="P36" s="70" t="str">
        <f>変更①!P36</f>
        <v>休</v>
      </c>
      <c r="Q36" s="128" t="str">
        <f>変更①!Q36</f>
        <v>休</v>
      </c>
      <c r="R36" s="71">
        <f>変更①!R36</f>
        <v>0</v>
      </c>
      <c r="S36" s="70">
        <f>変更①!S36</f>
        <v>0</v>
      </c>
      <c r="T36" s="70">
        <f>変更①!T36</f>
        <v>0</v>
      </c>
      <c r="U36" s="70">
        <f>変更①!U36</f>
        <v>0</v>
      </c>
      <c r="V36" s="70">
        <f>変更①!V36</f>
        <v>0</v>
      </c>
      <c r="W36" s="70">
        <f>変更①!W36</f>
        <v>0</v>
      </c>
      <c r="X36" s="128">
        <f>変更①!X36</f>
        <v>0</v>
      </c>
      <c r="Y36" s="71">
        <f>変更①!Y36</f>
        <v>0</v>
      </c>
      <c r="Z36" s="70">
        <f>変更①!Z36</f>
        <v>0</v>
      </c>
      <c r="AA36" s="70">
        <f>変更①!AA36</f>
        <v>0</v>
      </c>
      <c r="AB36" s="70">
        <f>変更①!AB36</f>
        <v>0</v>
      </c>
      <c r="AC36" s="70">
        <f>変更①!AC36</f>
        <v>0</v>
      </c>
      <c r="AD36" s="70">
        <f>変更①!AD36</f>
        <v>0</v>
      </c>
      <c r="AE36" s="128">
        <f>変更①!AE36</f>
        <v>0</v>
      </c>
      <c r="AF36" s="71">
        <f>変更①!AF36</f>
        <v>0</v>
      </c>
      <c r="AG36" s="70">
        <f>変更①!AG36</f>
        <v>0</v>
      </c>
      <c r="AH36" s="70">
        <f>変更①!AH36</f>
        <v>0</v>
      </c>
      <c r="AI36" s="70">
        <f>変更①!AI36</f>
        <v>0</v>
      </c>
      <c r="AJ36" s="70">
        <f>変更①!AJ36</f>
        <v>0</v>
      </c>
      <c r="AK36" s="70">
        <f>変更①!AK36</f>
        <v>0</v>
      </c>
      <c r="AL36" s="128">
        <f>変更①!AL36</f>
        <v>0</v>
      </c>
      <c r="AM36" s="71">
        <f>変更①!AM36</f>
        <v>0</v>
      </c>
      <c r="AN36" s="70">
        <f>変更①!AN36</f>
        <v>0</v>
      </c>
      <c r="AO36" s="70">
        <f>変更①!AO36</f>
        <v>0</v>
      </c>
      <c r="AP36" s="70">
        <f>変更①!AP36</f>
        <v>0</v>
      </c>
      <c r="AQ36" s="70">
        <f>変更①!AQ36</f>
        <v>0</v>
      </c>
      <c r="AR36" s="70">
        <f>変更①!AR36</f>
        <v>0</v>
      </c>
      <c r="AS36" s="70">
        <f>変更①!AS36</f>
        <v>0</v>
      </c>
      <c r="AT36" s="137" t="s">
        <v>13</v>
      </c>
      <c r="AU36" s="124">
        <f>COUNTIF(D37:AS37,"休")</f>
        <v>0</v>
      </c>
    </row>
    <row r="37" spans="1:48" s="40" customFormat="1" x14ac:dyDescent="0.65">
      <c r="A37" s="49"/>
      <c r="B37" s="186" t="s">
        <v>33</v>
      </c>
      <c r="C37" s="187"/>
      <c r="D37" s="102"/>
      <c r="E37" s="101"/>
      <c r="F37" s="101"/>
      <c r="G37" s="101"/>
      <c r="H37" s="101"/>
      <c r="I37" s="101"/>
      <c r="J37" s="127"/>
      <c r="K37" s="102"/>
      <c r="L37" s="101"/>
      <c r="M37" s="101"/>
      <c r="N37" s="101"/>
      <c r="O37" s="101"/>
      <c r="P37" s="101"/>
      <c r="Q37" s="127"/>
      <c r="R37" s="102"/>
      <c r="S37" s="101"/>
      <c r="T37" s="101"/>
      <c r="U37" s="101"/>
      <c r="V37" s="101"/>
      <c r="W37" s="101"/>
      <c r="X37" s="127"/>
      <c r="Y37" s="151"/>
      <c r="Z37" s="152"/>
      <c r="AA37" s="152"/>
      <c r="AB37" s="152"/>
      <c r="AC37" s="152"/>
      <c r="AD37" s="152"/>
      <c r="AE37" s="153"/>
      <c r="AF37" s="151"/>
      <c r="AG37" s="152"/>
      <c r="AH37" s="152"/>
      <c r="AI37" s="152"/>
      <c r="AJ37" s="152"/>
      <c r="AK37" s="152"/>
      <c r="AL37" s="153"/>
      <c r="AM37" s="59"/>
      <c r="AN37" s="57"/>
      <c r="AO37" s="57"/>
      <c r="AP37" s="57"/>
      <c r="AQ37" s="57"/>
      <c r="AR37" s="57"/>
      <c r="AS37" s="58"/>
      <c r="AT37" s="137" t="s">
        <v>15</v>
      </c>
      <c r="AU37" s="125" t="e">
        <f>AU36/AV34</f>
        <v>#DIV/0!</v>
      </c>
    </row>
    <row r="38" spans="1:48" x14ac:dyDescent="0.65">
      <c r="A38" s="5"/>
      <c r="B38" s="186" t="s">
        <v>34</v>
      </c>
      <c r="C38" s="187"/>
      <c r="D38" s="26"/>
      <c r="E38" s="22"/>
      <c r="F38" s="22"/>
      <c r="G38" s="22"/>
      <c r="H38" s="22"/>
      <c r="I38" s="22"/>
      <c r="J38" s="117"/>
      <c r="K38" s="21"/>
      <c r="L38" s="22"/>
      <c r="M38" s="22"/>
      <c r="N38" s="22"/>
      <c r="O38" s="22"/>
      <c r="P38" s="22"/>
      <c r="Q38" s="117"/>
      <c r="R38" s="21"/>
      <c r="S38" s="22"/>
      <c r="T38" s="22"/>
      <c r="U38" s="22"/>
      <c r="V38" s="22"/>
      <c r="W38" s="22"/>
      <c r="X38" s="117"/>
      <c r="Y38" s="21"/>
      <c r="Z38" s="22"/>
      <c r="AA38" s="22"/>
      <c r="AB38" s="22"/>
      <c r="AC38" s="22"/>
      <c r="AD38" s="22"/>
      <c r="AE38" s="117"/>
      <c r="AF38" s="21"/>
      <c r="AG38" s="22"/>
      <c r="AH38" s="22"/>
      <c r="AI38" s="22"/>
      <c r="AJ38" s="22"/>
      <c r="AK38" s="22"/>
      <c r="AL38" s="117"/>
      <c r="AM38" s="21"/>
      <c r="AN38" s="22"/>
      <c r="AO38" s="22"/>
      <c r="AP38" s="22"/>
      <c r="AQ38" s="22"/>
      <c r="AR38" s="22"/>
      <c r="AS38" s="23"/>
      <c r="AT38" s="171" t="e">
        <f>IF(AU37&gt;=28.5%,"OK","ER")</f>
        <v>#DIV/0!</v>
      </c>
      <c r="AU38" s="172"/>
    </row>
    <row r="39" spans="1:48" ht="18.899999999999999" thickBot="1" x14ac:dyDescent="0.7">
      <c r="A39" s="182"/>
      <c r="B39" s="175" t="s">
        <v>14</v>
      </c>
      <c r="C39" s="176"/>
      <c r="D39" s="77" t="s">
        <v>12</v>
      </c>
      <c r="E39" s="78">
        <f>COUNTIF(D37:J37,"〇")</f>
        <v>0</v>
      </c>
      <c r="F39" s="77" t="s">
        <v>13</v>
      </c>
      <c r="G39" s="79">
        <f>COUNTIF(D37:J37,"休")</f>
        <v>0</v>
      </c>
      <c r="H39" s="80" t="str">
        <f>IF(G39=0,"",IF(G39&lt;=1,"ER",IF(G39&gt;=2,"OK")))</f>
        <v/>
      </c>
      <c r="I39" s="183" t="s">
        <v>15</v>
      </c>
      <c r="J39" s="118" t="str">
        <f>IF(G39/7=0,"",G39/"7")</f>
        <v/>
      </c>
      <c r="K39" s="77" t="s">
        <v>12</v>
      </c>
      <c r="L39" s="78">
        <f>COUNTIF(K37:Q37,"〇")</f>
        <v>0</v>
      </c>
      <c r="M39" s="77" t="s">
        <v>13</v>
      </c>
      <c r="N39" s="79">
        <f>COUNTIF(K37:Q37,"休")</f>
        <v>0</v>
      </c>
      <c r="O39" s="80" t="str">
        <f>IF(N39=0,"",IF(N39&lt;=1,"ER",IF(N39&gt;=2,"OK")))</f>
        <v/>
      </c>
      <c r="P39" s="183" t="s">
        <v>15</v>
      </c>
      <c r="Q39" s="118" t="str">
        <f>IF(N39/7=0,"",N39/"7")</f>
        <v/>
      </c>
      <c r="R39" s="77" t="s">
        <v>12</v>
      </c>
      <c r="S39" s="78">
        <f>COUNTIF(R37:X37,"〇")</f>
        <v>0</v>
      </c>
      <c r="T39" s="77" t="s">
        <v>13</v>
      </c>
      <c r="U39" s="79">
        <f>COUNTIF(R37:X37,"休")</f>
        <v>0</v>
      </c>
      <c r="V39" s="80" t="str">
        <f>IF(U39=0,"",IF(U39&lt;=1,"ER",IF(U39&gt;=2,"OK")))</f>
        <v/>
      </c>
      <c r="W39" s="183" t="s">
        <v>15</v>
      </c>
      <c r="X39" s="118" t="str">
        <f>IF(U39/7=0,"",U39/"7")</f>
        <v/>
      </c>
      <c r="Y39" s="77" t="s">
        <v>12</v>
      </c>
      <c r="Z39" s="78">
        <f>COUNTIF(Y37:AE37,"〇")</f>
        <v>0</v>
      </c>
      <c r="AA39" s="77" t="s">
        <v>13</v>
      </c>
      <c r="AB39" s="79">
        <f>COUNTIF(Y37:AE37,"休")</f>
        <v>0</v>
      </c>
      <c r="AC39" s="80" t="str">
        <f>IF(AB39=0,"",IF(AB39&lt;=1,"ER",IF(AB39&gt;=2,"OK")))</f>
        <v/>
      </c>
      <c r="AD39" s="183" t="s">
        <v>15</v>
      </c>
      <c r="AE39" s="118" t="str">
        <f>IF(AB39/7=0,"",AB39/"7")</f>
        <v/>
      </c>
      <c r="AF39" s="77" t="s">
        <v>12</v>
      </c>
      <c r="AG39" s="78">
        <f>COUNTIF(AF37:AL37,"〇")</f>
        <v>0</v>
      </c>
      <c r="AH39" s="77" t="s">
        <v>13</v>
      </c>
      <c r="AI39" s="79">
        <f>COUNTIF(AF37:AL37,"休")</f>
        <v>0</v>
      </c>
      <c r="AJ39" s="80" t="str">
        <f>IF(AI39=0,"",IF(AI39&lt;=1,"ER",IF(AI39&gt;=2,"OK")))</f>
        <v/>
      </c>
      <c r="AK39" s="183" t="s">
        <v>15</v>
      </c>
      <c r="AL39" s="118" t="str">
        <f>IF(AI39/7=0,"",AI39/"7")</f>
        <v/>
      </c>
      <c r="AM39" s="77" t="s">
        <v>12</v>
      </c>
      <c r="AN39" s="78">
        <f>COUNTIF(AM37:AS37,"〇")</f>
        <v>0</v>
      </c>
      <c r="AO39" s="77" t="s">
        <v>13</v>
      </c>
      <c r="AP39" s="79">
        <f>COUNTIF(AM37:AS37,"休")</f>
        <v>0</v>
      </c>
      <c r="AQ39" s="80" t="str">
        <f>IF(AP39=0,"",IF(AP39&lt;=1,"ER",IF(AP39&gt;=2,"OK")))</f>
        <v/>
      </c>
      <c r="AR39" s="183" t="s">
        <v>15</v>
      </c>
      <c r="AS39" s="118" t="str">
        <f>IF(AP39/7=0,"",AP39/"7")</f>
        <v/>
      </c>
      <c r="AT39" s="173"/>
      <c r="AU39" s="174"/>
    </row>
    <row r="40" spans="1:48" ht="18.45" customHeight="1" x14ac:dyDescent="0.65">
      <c r="C40" s="8"/>
    </row>
    <row r="41" spans="1:48" x14ac:dyDescent="0.65">
      <c r="C41" s="8"/>
    </row>
    <row r="42" spans="1:48" x14ac:dyDescent="0.65">
      <c r="C42" s="8"/>
    </row>
    <row r="43" spans="1:48" x14ac:dyDescent="0.65">
      <c r="C43" s="8"/>
    </row>
    <row r="44" spans="1:48" x14ac:dyDescent="0.65">
      <c r="C44" s="8"/>
    </row>
    <row r="45" spans="1:48" x14ac:dyDescent="0.65">
      <c r="C45" s="8"/>
    </row>
    <row r="46" spans="1:48" x14ac:dyDescent="0.65">
      <c r="C46" s="8"/>
    </row>
    <row r="47" spans="1:48" x14ac:dyDescent="0.65">
      <c r="C47" s="8"/>
    </row>
    <row r="48" spans="1:48" x14ac:dyDescent="0.65">
      <c r="C48" s="8"/>
    </row>
    <row r="49" spans="3:3" x14ac:dyDescent="0.65">
      <c r="C49" s="8"/>
    </row>
    <row r="50" spans="3:3" x14ac:dyDescent="0.65">
      <c r="C50" s="8"/>
    </row>
    <row r="51" spans="3:3" x14ac:dyDescent="0.65">
      <c r="C51" s="8"/>
    </row>
    <row r="52" spans="3:3" x14ac:dyDescent="0.65">
      <c r="C52" s="8"/>
    </row>
    <row r="53" spans="3:3" x14ac:dyDescent="0.65">
      <c r="C53" s="8"/>
    </row>
    <row r="54" spans="3:3" x14ac:dyDescent="0.65">
      <c r="C54" s="8"/>
    </row>
    <row r="55" spans="3:3" x14ac:dyDescent="0.65">
      <c r="C55" s="8"/>
    </row>
    <row r="56" spans="3:3" x14ac:dyDescent="0.65">
      <c r="C56" s="8"/>
    </row>
    <row r="57" spans="3:3" x14ac:dyDescent="0.65">
      <c r="C57" s="8"/>
    </row>
    <row r="58" spans="3:3" x14ac:dyDescent="0.65">
      <c r="C58" s="8"/>
    </row>
    <row r="59" spans="3:3" x14ac:dyDescent="0.65">
      <c r="C59" s="8"/>
    </row>
    <row r="60" spans="3:3" x14ac:dyDescent="0.65">
      <c r="C60" s="8"/>
    </row>
    <row r="61" spans="3:3" x14ac:dyDescent="0.65">
      <c r="C61" s="8"/>
    </row>
    <row r="62" spans="3:3" x14ac:dyDescent="0.65">
      <c r="C62" s="8"/>
    </row>
    <row r="63" spans="3:3" x14ac:dyDescent="0.65">
      <c r="C63" s="8"/>
    </row>
    <row r="64" spans="3:3" x14ac:dyDescent="0.65">
      <c r="C64" s="8"/>
    </row>
    <row r="65" spans="3:3" x14ac:dyDescent="0.65">
      <c r="C65" s="8"/>
    </row>
    <row r="66" spans="3:3" x14ac:dyDescent="0.65">
      <c r="C66" s="8"/>
    </row>
    <row r="67" spans="3:3" x14ac:dyDescent="0.65">
      <c r="C67" s="8"/>
    </row>
    <row r="68" spans="3:3" x14ac:dyDescent="0.65">
      <c r="C68" s="8"/>
    </row>
    <row r="69" spans="3:3" x14ac:dyDescent="0.65">
      <c r="C69" s="8"/>
    </row>
    <row r="70" spans="3:3" x14ac:dyDescent="0.65">
      <c r="C70" s="8"/>
    </row>
    <row r="71" spans="3:3" x14ac:dyDescent="0.65">
      <c r="C71" s="8"/>
    </row>
    <row r="72" spans="3:3" x14ac:dyDescent="0.65">
      <c r="C72" s="8"/>
    </row>
    <row r="73" spans="3:3" x14ac:dyDescent="0.65">
      <c r="C73" s="8"/>
    </row>
    <row r="74" spans="3:3" x14ac:dyDescent="0.65">
      <c r="C74" s="8"/>
    </row>
    <row r="75" spans="3:3" x14ac:dyDescent="0.65">
      <c r="C75" s="8"/>
    </row>
    <row r="76" spans="3:3" x14ac:dyDescent="0.65">
      <c r="C76" s="8"/>
    </row>
    <row r="77" spans="3:3" x14ac:dyDescent="0.65">
      <c r="C77" s="8"/>
    </row>
    <row r="78" spans="3:3" x14ac:dyDescent="0.65">
      <c r="C78" s="8"/>
    </row>
    <row r="79" spans="3:3" x14ac:dyDescent="0.65">
      <c r="C79" s="8"/>
    </row>
    <row r="80" spans="3:3" x14ac:dyDescent="0.65">
      <c r="C80" s="8"/>
    </row>
    <row r="81" spans="3:3" x14ac:dyDescent="0.65">
      <c r="C81" s="8"/>
    </row>
    <row r="82" spans="3:3" x14ac:dyDescent="0.65">
      <c r="C82" s="8"/>
    </row>
    <row r="83" spans="3:3" x14ac:dyDescent="0.65">
      <c r="C83" s="8"/>
    </row>
    <row r="84" spans="3:3" x14ac:dyDescent="0.65">
      <c r="C84" s="8"/>
    </row>
    <row r="85" spans="3:3" x14ac:dyDescent="0.65">
      <c r="C85" s="8"/>
    </row>
    <row r="86" spans="3:3" x14ac:dyDescent="0.65">
      <c r="C86" s="8"/>
    </row>
    <row r="87" spans="3:3" x14ac:dyDescent="0.65">
      <c r="C87" s="8"/>
    </row>
    <row r="88" spans="3:3" x14ac:dyDescent="0.65">
      <c r="C88" s="8"/>
    </row>
    <row r="89" spans="3:3" x14ac:dyDescent="0.65">
      <c r="C89" s="8"/>
    </row>
    <row r="90" spans="3:3" x14ac:dyDescent="0.65">
      <c r="C90" s="8"/>
    </row>
    <row r="91" spans="3:3" x14ac:dyDescent="0.65">
      <c r="C91" s="8"/>
    </row>
    <row r="92" spans="3:3" x14ac:dyDescent="0.65">
      <c r="C92" s="8"/>
    </row>
    <row r="93" spans="3:3" x14ac:dyDescent="0.65">
      <c r="C93" s="8"/>
    </row>
    <row r="94" spans="3:3" x14ac:dyDescent="0.65">
      <c r="C94" s="8"/>
    </row>
    <row r="95" spans="3:3" x14ac:dyDescent="0.65">
      <c r="C95" s="8"/>
    </row>
    <row r="96" spans="3:3" x14ac:dyDescent="0.65">
      <c r="C96" s="8"/>
    </row>
    <row r="97" spans="3:3" x14ac:dyDescent="0.65">
      <c r="C97" s="8"/>
    </row>
    <row r="98" spans="3:3" x14ac:dyDescent="0.65">
      <c r="C98" s="8"/>
    </row>
    <row r="99" spans="3:3" x14ac:dyDescent="0.65">
      <c r="C99" s="8"/>
    </row>
    <row r="100" spans="3:3" x14ac:dyDescent="0.65">
      <c r="C100" s="8"/>
    </row>
    <row r="101" spans="3:3" x14ac:dyDescent="0.65">
      <c r="C101" s="8"/>
    </row>
    <row r="102" spans="3:3" x14ac:dyDescent="0.65">
      <c r="C102" s="8"/>
    </row>
    <row r="103" spans="3:3" x14ac:dyDescent="0.65">
      <c r="C103" s="8"/>
    </row>
    <row r="104" spans="3:3" x14ac:dyDescent="0.65">
      <c r="C104" s="8"/>
    </row>
    <row r="105" spans="3:3" x14ac:dyDescent="0.65">
      <c r="C105" s="8"/>
    </row>
    <row r="106" spans="3:3" x14ac:dyDescent="0.65">
      <c r="C106" s="8"/>
    </row>
    <row r="107" spans="3:3" x14ac:dyDescent="0.65">
      <c r="C107" s="8"/>
    </row>
    <row r="108" spans="3:3" x14ac:dyDescent="0.65">
      <c r="C108" s="8"/>
    </row>
    <row r="109" spans="3:3" x14ac:dyDescent="0.65">
      <c r="C109" s="8"/>
    </row>
    <row r="110" spans="3:3" x14ac:dyDescent="0.65">
      <c r="C110" s="8"/>
    </row>
    <row r="111" spans="3:3" x14ac:dyDescent="0.65">
      <c r="C111" s="8"/>
    </row>
    <row r="112" spans="3:3" x14ac:dyDescent="0.65">
      <c r="C112" s="8"/>
    </row>
    <row r="113" spans="3:3" x14ac:dyDescent="0.65">
      <c r="C113" s="8"/>
    </row>
    <row r="114" spans="3:3" x14ac:dyDescent="0.65">
      <c r="C114" s="8"/>
    </row>
    <row r="115" spans="3:3" x14ac:dyDescent="0.65">
      <c r="C115" s="8"/>
    </row>
    <row r="116" spans="3:3" x14ac:dyDescent="0.65">
      <c r="C116" s="8"/>
    </row>
    <row r="117" spans="3:3" x14ac:dyDescent="0.65">
      <c r="C117" s="8"/>
    </row>
    <row r="118" spans="3:3" x14ac:dyDescent="0.65">
      <c r="C118" s="8"/>
    </row>
    <row r="119" spans="3:3" x14ac:dyDescent="0.65">
      <c r="C119" s="8"/>
    </row>
    <row r="120" spans="3:3" x14ac:dyDescent="0.65">
      <c r="C120" s="8"/>
    </row>
    <row r="121" spans="3:3" x14ac:dyDescent="0.65">
      <c r="C121" s="8"/>
    </row>
    <row r="122" spans="3:3" x14ac:dyDescent="0.65">
      <c r="C122" s="8"/>
    </row>
    <row r="123" spans="3:3" x14ac:dyDescent="0.65">
      <c r="C123" s="8"/>
    </row>
    <row r="124" spans="3:3" x14ac:dyDescent="0.65">
      <c r="C124" s="8"/>
    </row>
    <row r="125" spans="3:3" x14ac:dyDescent="0.65">
      <c r="C125" s="8"/>
    </row>
    <row r="126" spans="3:3" x14ac:dyDescent="0.65">
      <c r="C126" s="8"/>
    </row>
    <row r="127" spans="3:3" x14ac:dyDescent="0.65">
      <c r="C127" s="8"/>
    </row>
    <row r="128" spans="3:3" x14ac:dyDescent="0.65">
      <c r="C128" s="8"/>
    </row>
    <row r="129" spans="3:3" x14ac:dyDescent="0.65">
      <c r="C129" s="8"/>
    </row>
    <row r="130" spans="3:3" x14ac:dyDescent="0.65">
      <c r="C130" s="8"/>
    </row>
    <row r="131" spans="3:3" x14ac:dyDescent="0.65">
      <c r="C131" s="8"/>
    </row>
    <row r="132" spans="3:3" x14ac:dyDescent="0.65">
      <c r="C132" s="8"/>
    </row>
    <row r="133" spans="3:3" x14ac:dyDescent="0.65">
      <c r="C133" s="8"/>
    </row>
    <row r="134" spans="3:3" x14ac:dyDescent="0.65">
      <c r="C134" s="8"/>
    </row>
    <row r="135" spans="3:3" x14ac:dyDescent="0.65">
      <c r="C135" s="8"/>
    </row>
    <row r="136" spans="3:3" x14ac:dyDescent="0.65">
      <c r="C136" s="8"/>
    </row>
    <row r="137" spans="3:3" x14ac:dyDescent="0.65">
      <c r="C137" s="8"/>
    </row>
    <row r="138" spans="3:3" x14ac:dyDescent="0.65">
      <c r="C138" s="8"/>
    </row>
    <row r="139" spans="3:3" x14ac:dyDescent="0.65">
      <c r="C139" s="8"/>
    </row>
    <row r="140" spans="3:3" x14ac:dyDescent="0.65">
      <c r="C140" s="8"/>
    </row>
    <row r="141" spans="3:3" x14ac:dyDescent="0.65">
      <c r="C141" s="8"/>
    </row>
    <row r="142" spans="3:3" x14ac:dyDescent="0.65">
      <c r="C142" s="8"/>
    </row>
    <row r="143" spans="3:3" x14ac:dyDescent="0.65">
      <c r="C143" s="8"/>
    </row>
    <row r="144" spans="3:3" x14ac:dyDescent="0.65">
      <c r="C144" s="8"/>
    </row>
    <row r="145" spans="3:3" x14ac:dyDescent="0.65">
      <c r="C145" s="8"/>
    </row>
    <row r="146" spans="3:3" x14ac:dyDescent="0.65">
      <c r="C146" s="8"/>
    </row>
    <row r="147" spans="3:3" x14ac:dyDescent="0.65">
      <c r="C147" s="8"/>
    </row>
    <row r="148" spans="3:3" x14ac:dyDescent="0.65">
      <c r="C148" s="8"/>
    </row>
    <row r="149" spans="3:3" x14ac:dyDescent="0.65">
      <c r="C149" s="8"/>
    </row>
    <row r="150" spans="3:3" x14ac:dyDescent="0.65">
      <c r="C150" s="8"/>
    </row>
    <row r="151" spans="3:3" x14ac:dyDescent="0.65">
      <c r="C151" s="8"/>
    </row>
    <row r="152" spans="3:3" x14ac:dyDescent="0.65">
      <c r="C152" s="8"/>
    </row>
    <row r="153" spans="3:3" x14ac:dyDescent="0.65">
      <c r="C153" s="8"/>
    </row>
    <row r="154" spans="3:3" x14ac:dyDescent="0.65">
      <c r="C154" s="8"/>
    </row>
    <row r="155" spans="3:3" x14ac:dyDescent="0.65">
      <c r="C155" s="8"/>
    </row>
    <row r="156" spans="3:3" x14ac:dyDescent="0.65">
      <c r="C156" s="8"/>
    </row>
    <row r="157" spans="3:3" x14ac:dyDescent="0.65">
      <c r="C157" s="8"/>
    </row>
    <row r="158" spans="3:3" x14ac:dyDescent="0.65">
      <c r="C158" s="8"/>
    </row>
    <row r="159" spans="3:3" x14ac:dyDescent="0.65">
      <c r="C159" s="8"/>
    </row>
    <row r="160" spans="3:3" x14ac:dyDescent="0.65">
      <c r="C160" s="8"/>
    </row>
    <row r="161" spans="3:3" x14ac:dyDescent="0.65">
      <c r="C161" s="8"/>
    </row>
    <row r="162" spans="3:3" x14ac:dyDescent="0.65">
      <c r="C162" s="8"/>
    </row>
    <row r="163" spans="3:3" x14ac:dyDescent="0.65">
      <c r="C163" s="8"/>
    </row>
    <row r="164" spans="3:3" x14ac:dyDescent="0.65">
      <c r="C164" s="8"/>
    </row>
    <row r="165" spans="3:3" x14ac:dyDescent="0.65">
      <c r="C165" s="8"/>
    </row>
    <row r="166" spans="3:3" x14ac:dyDescent="0.65">
      <c r="C166" s="8"/>
    </row>
    <row r="167" spans="3:3" x14ac:dyDescent="0.65">
      <c r="C167" s="8"/>
    </row>
    <row r="168" spans="3:3" x14ac:dyDescent="0.65">
      <c r="C168" s="8"/>
    </row>
    <row r="169" spans="3:3" x14ac:dyDescent="0.65">
      <c r="C169" s="8"/>
    </row>
    <row r="170" spans="3:3" x14ac:dyDescent="0.65">
      <c r="C170" s="8"/>
    </row>
    <row r="171" spans="3:3" x14ac:dyDescent="0.65">
      <c r="C171" s="8"/>
    </row>
    <row r="172" spans="3:3" x14ac:dyDescent="0.65">
      <c r="C172" s="8"/>
    </row>
    <row r="173" spans="3:3" x14ac:dyDescent="0.65">
      <c r="C173" s="8"/>
    </row>
    <row r="174" spans="3:3" x14ac:dyDescent="0.65">
      <c r="C174" s="8"/>
    </row>
    <row r="175" spans="3:3" x14ac:dyDescent="0.65">
      <c r="C175" s="8"/>
    </row>
    <row r="176" spans="3:3" x14ac:dyDescent="0.65">
      <c r="C176" s="8"/>
    </row>
    <row r="177" spans="3:3" x14ac:dyDescent="0.65">
      <c r="C177" s="8"/>
    </row>
    <row r="178" spans="3:3" x14ac:dyDescent="0.65">
      <c r="C178" s="8"/>
    </row>
    <row r="179" spans="3:3" x14ac:dyDescent="0.65">
      <c r="C179" s="8"/>
    </row>
    <row r="180" spans="3:3" x14ac:dyDescent="0.65">
      <c r="C180" s="8"/>
    </row>
    <row r="181" spans="3:3" x14ac:dyDescent="0.65">
      <c r="C181" s="8"/>
    </row>
    <row r="182" spans="3:3" x14ac:dyDescent="0.65">
      <c r="C182" s="8"/>
    </row>
    <row r="183" spans="3:3" x14ac:dyDescent="0.65">
      <c r="C183" s="8"/>
    </row>
    <row r="184" spans="3:3" x14ac:dyDescent="0.65">
      <c r="C184" s="8"/>
    </row>
    <row r="185" spans="3:3" x14ac:dyDescent="0.65">
      <c r="C185" s="8"/>
    </row>
    <row r="186" spans="3:3" x14ac:dyDescent="0.65">
      <c r="C186" s="8"/>
    </row>
    <row r="187" spans="3:3" x14ac:dyDescent="0.65">
      <c r="C187" s="8"/>
    </row>
    <row r="188" spans="3:3" x14ac:dyDescent="0.65">
      <c r="C188" s="8"/>
    </row>
    <row r="189" spans="3:3" x14ac:dyDescent="0.65">
      <c r="C189" s="8"/>
    </row>
    <row r="190" spans="3:3" x14ac:dyDescent="0.65">
      <c r="C190" s="8"/>
    </row>
    <row r="191" spans="3:3" x14ac:dyDescent="0.65">
      <c r="C191" s="8"/>
    </row>
    <row r="192" spans="3:3" x14ac:dyDescent="0.65">
      <c r="C192" s="8"/>
    </row>
    <row r="193" spans="3:3" x14ac:dyDescent="0.65">
      <c r="C193" s="8"/>
    </row>
    <row r="194" spans="3:3" x14ac:dyDescent="0.65">
      <c r="C194" s="8"/>
    </row>
    <row r="195" spans="3:3" x14ac:dyDescent="0.65">
      <c r="C195" s="8"/>
    </row>
    <row r="196" spans="3:3" x14ac:dyDescent="0.65">
      <c r="C196" s="8"/>
    </row>
    <row r="197" spans="3:3" x14ac:dyDescent="0.65">
      <c r="C197" s="8"/>
    </row>
    <row r="198" spans="3:3" x14ac:dyDescent="0.65">
      <c r="C198" s="8"/>
    </row>
    <row r="199" spans="3:3" x14ac:dyDescent="0.65">
      <c r="C199" s="8"/>
    </row>
    <row r="200" spans="3:3" x14ac:dyDescent="0.65">
      <c r="C200" s="8"/>
    </row>
    <row r="201" spans="3:3" x14ac:dyDescent="0.65">
      <c r="C201" s="8"/>
    </row>
    <row r="202" spans="3:3" x14ac:dyDescent="0.65">
      <c r="C202" s="8"/>
    </row>
    <row r="203" spans="3:3" x14ac:dyDescent="0.65">
      <c r="C203" s="8"/>
    </row>
    <row r="204" spans="3:3" x14ac:dyDescent="0.65">
      <c r="C204" s="8"/>
    </row>
    <row r="205" spans="3:3" x14ac:dyDescent="0.65">
      <c r="C205" s="8"/>
    </row>
    <row r="206" spans="3:3" x14ac:dyDescent="0.65">
      <c r="C206" s="8"/>
    </row>
    <row r="207" spans="3:3" x14ac:dyDescent="0.65">
      <c r="C207" s="8"/>
    </row>
    <row r="208" spans="3:3" x14ac:dyDescent="0.65">
      <c r="C208" s="8"/>
    </row>
    <row r="209" spans="3:3" x14ac:dyDescent="0.65">
      <c r="C209" s="8"/>
    </row>
    <row r="210" spans="3:3" x14ac:dyDescent="0.65">
      <c r="C210" s="8"/>
    </row>
    <row r="211" spans="3:3" x14ac:dyDescent="0.65">
      <c r="C211" s="8"/>
    </row>
    <row r="212" spans="3:3" x14ac:dyDescent="0.65">
      <c r="C212" s="8"/>
    </row>
    <row r="213" spans="3:3" x14ac:dyDescent="0.65">
      <c r="C213" s="8"/>
    </row>
    <row r="214" spans="3:3" x14ac:dyDescent="0.65">
      <c r="C214" s="8"/>
    </row>
    <row r="215" spans="3:3" x14ac:dyDescent="0.65">
      <c r="C215" s="8"/>
    </row>
    <row r="216" spans="3:3" x14ac:dyDescent="0.65">
      <c r="C216" s="8"/>
    </row>
    <row r="217" spans="3:3" x14ac:dyDescent="0.65">
      <c r="C217" s="8"/>
    </row>
    <row r="218" spans="3:3" x14ac:dyDescent="0.65">
      <c r="C218" s="8"/>
    </row>
    <row r="219" spans="3:3" x14ac:dyDescent="0.65">
      <c r="C219" s="8"/>
    </row>
    <row r="220" spans="3:3" x14ac:dyDescent="0.65">
      <c r="C220" s="8"/>
    </row>
    <row r="221" spans="3:3" x14ac:dyDescent="0.65">
      <c r="C221" s="8"/>
    </row>
    <row r="222" spans="3:3" x14ac:dyDescent="0.65">
      <c r="C222" s="8"/>
    </row>
    <row r="223" spans="3:3" x14ac:dyDescent="0.65">
      <c r="C223" s="8"/>
    </row>
    <row r="224" spans="3:3" x14ac:dyDescent="0.65">
      <c r="C224" s="8"/>
    </row>
    <row r="225" spans="3:3" x14ac:dyDescent="0.65">
      <c r="C225" s="8"/>
    </row>
    <row r="226" spans="3:3" x14ac:dyDescent="0.65">
      <c r="C226" s="8"/>
    </row>
    <row r="227" spans="3:3" x14ac:dyDescent="0.65">
      <c r="C227" s="8"/>
    </row>
    <row r="228" spans="3:3" x14ac:dyDescent="0.65">
      <c r="C228" s="8"/>
    </row>
    <row r="229" spans="3:3" x14ac:dyDescent="0.65">
      <c r="C229" s="8"/>
    </row>
    <row r="230" spans="3:3" x14ac:dyDescent="0.65">
      <c r="C230" s="8"/>
    </row>
    <row r="231" spans="3:3" x14ac:dyDescent="0.65">
      <c r="C231" s="8"/>
    </row>
    <row r="232" spans="3:3" x14ac:dyDescent="0.65">
      <c r="C232" s="8"/>
    </row>
    <row r="233" spans="3:3" x14ac:dyDescent="0.65">
      <c r="C233" s="8"/>
    </row>
    <row r="234" spans="3:3" x14ac:dyDescent="0.65">
      <c r="C234" s="8"/>
    </row>
    <row r="235" spans="3:3" x14ac:dyDescent="0.65">
      <c r="C235" s="8"/>
    </row>
    <row r="236" spans="3:3" x14ac:dyDescent="0.65">
      <c r="C236" s="8"/>
    </row>
    <row r="237" spans="3:3" x14ac:dyDescent="0.65">
      <c r="C237" s="8"/>
    </row>
    <row r="238" spans="3:3" x14ac:dyDescent="0.65">
      <c r="C238" s="8"/>
    </row>
    <row r="239" spans="3:3" x14ac:dyDescent="0.65">
      <c r="C239" s="8"/>
    </row>
    <row r="240" spans="3:3" x14ac:dyDescent="0.65">
      <c r="C240" s="8"/>
    </row>
    <row r="241" spans="3:3" x14ac:dyDescent="0.65">
      <c r="C241" s="8"/>
    </row>
    <row r="242" spans="3:3" x14ac:dyDescent="0.65">
      <c r="C242" s="8"/>
    </row>
    <row r="243" spans="3:3" x14ac:dyDescent="0.65">
      <c r="C243" s="8"/>
    </row>
    <row r="244" spans="3:3" x14ac:dyDescent="0.65">
      <c r="C244" s="8"/>
    </row>
    <row r="245" spans="3:3" x14ac:dyDescent="0.65">
      <c r="C245" s="8"/>
    </row>
    <row r="246" spans="3:3" x14ac:dyDescent="0.65">
      <c r="C246" s="8"/>
    </row>
    <row r="247" spans="3:3" x14ac:dyDescent="0.65">
      <c r="C247" s="8"/>
    </row>
    <row r="248" spans="3:3" x14ac:dyDescent="0.65">
      <c r="C248" s="8"/>
    </row>
    <row r="249" spans="3:3" x14ac:dyDescent="0.65">
      <c r="C249" s="8"/>
    </row>
    <row r="250" spans="3:3" x14ac:dyDescent="0.65">
      <c r="C250" s="8"/>
    </row>
    <row r="251" spans="3:3" x14ac:dyDescent="0.65">
      <c r="C251" s="8"/>
    </row>
    <row r="252" spans="3:3" x14ac:dyDescent="0.65">
      <c r="C252" s="8"/>
    </row>
    <row r="253" spans="3:3" x14ac:dyDescent="0.65">
      <c r="C253" s="8"/>
    </row>
    <row r="254" spans="3:3" x14ac:dyDescent="0.65">
      <c r="C254" s="8"/>
    </row>
    <row r="255" spans="3:3" x14ac:dyDescent="0.65">
      <c r="C255" s="8"/>
    </row>
    <row r="256" spans="3:3" x14ac:dyDescent="0.65">
      <c r="C256" s="8"/>
    </row>
    <row r="257" spans="3:3" x14ac:dyDescent="0.65">
      <c r="C257" s="8"/>
    </row>
    <row r="258" spans="3:3" x14ac:dyDescent="0.65">
      <c r="C258" s="8"/>
    </row>
    <row r="259" spans="3:3" x14ac:dyDescent="0.65">
      <c r="C259" s="8"/>
    </row>
    <row r="260" spans="3:3" x14ac:dyDescent="0.65">
      <c r="C260" s="8"/>
    </row>
    <row r="261" spans="3:3" x14ac:dyDescent="0.65">
      <c r="C261" s="8"/>
    </row>
    <row r="262" spans="3:3" x14ac:dyDescent="0.65">
      <c r="C262" s="8"/>
    </row>
    <row r="263" spans="3:3" x14ac:dyDescent="0.65">
      <c r="C263" s="8"/>
    </row>
    <row r="264" spans="3:3" x14ac:dyDescent="0.65">
      <c r="C264" s="8"/>
    </row>
    <row r="265" spans="3:3" x14ac:dyDescent="0.65">
      <c r="C265" s="8"/>
    </row>
    <row r="266" spans="3:3" x14ac:dyDescent="0.65">
      <c r="C266" s="8"/>
    </row>
    <row r="267" spans="3:3" x14ac:dyDescent="0.65">
      <c r="C267" s="8"/>
    </row>
    <row r="268" spans="3:3" x14ac:dyDescent="0.65">
      <c r="C268" s="8"/>
    </row>
    <row r="269" spans="3:3" x14ac:dyDescent="0.65">
      <c r="C269" s="8"/>
    </row>
    <row r="270" spans="3:3" x14ac:dyDescent="0.65">
      <c r="C270" s="8"/>
    </row>
    <row r="271" spans="3:3" x14ac:dyDescent="0.65">
      <c r="C271" s="8"/>
    </row>
    <row r="272" spans="3:3" x14ac:dyDescent="0.65">
      <c r="C272" s="8"/>
    </row>
    <row r="273" spans="3:3" x14ac:dyDescent="0.65">
      <c r="C273" s="8"/>
    </row>
    <row r="274" spans="3:3" x14ac:dyDescent="0.65">
      <c r="C274" s="8"/>
    </row>
    <row r="275" spans="3:3" x14ac:dyDescent="0.65">
      <c r="C275" s="8"/>
    </row>
    <row r="276" spans="3:3" x14ac:dyDescent="0.65">
      <c r="C276" s="8"/>
    </row>
    <row r="277" spans="3:3" x14ac:dyDescent="0.65">
      <c r="C277" s="8"/>
    </row>
    <row r="278" spans="3:3" x14ac:dyDescent="0.65">
      <c r="C278" s="8"/>
    </row>
    <row r="279" spans="3:3" x14ac:dyDescent="0.65">
      <c r="C279" s="8"/>
    </row>
    <row r="280" spans="3:3" x14ac:dyDescent="0.65">
      <c r="C280" s="8"/>
    </row>
    <row r="281" spans="3:3" x14ac:dyDescent="0.65">
      <c r="C281" s="8"/>
    </row>
    <row r="282" spans="3:3" x14ac:dyDescent="0.65">
      <c r="C282" s="8"/>
    </row>
    <row r="283" spans="3:3" x14ac:dyDescent="0.65">
      <c r="C283" s="8"/>
    </row>
    <row r="284" spans="3:3" x14ac:dyDescent="0.65">
      <c r="C284" s="8"/>
    </row>
    <row r="285" spans="3:3" x14ac:dyDescent="0.65">
      <c r="C285" s="8"/>
    </row>
    <row r="286" spans="3:3" x14ac:dyDescent="0.65">
      <c r="C286" s="8"/>
    </row>
    <row r="287" spans="3:3" x14ac:dyDescent="0.65">
      <c r="C287" s="8"/>
    </row>
    <row r="288" spans="3:3" x14ac:dyDescent="0.65">
      <c r="C288" s="8"/>
    </row>
    <row r="289" spans="3:3" x14ac:dyDescent="0.65">
      <c r="C289" s="8"/>
    </row>
    <row r="290" spans="3:3" x14ac:dyDescent="0.65">
      <c r="C290" s="8"/>
    </row>
    <row r="291" spans="3:3" x14ac:dyDescent="0.65">
      <c r="C291" s="8"/>
    </row>
    <row r="292" spans="3:3" x14ac:dyDescent="0.65">
      <c r="C292" s="8"/>
    </row>
    <row r="293" spans="3:3" x14ac:dyDescent="0.65">
      <c r="C293" s="8"/>
    </row>
    <row r="294" spans="3:3" x14ac:dyDescent="0.65">
      <c r="C294" s="8"/>
    </row>
    <row r="295" spans="3:3" x14ac:dyDescent="0.65">
      <c r="C295" s="8"/>
    </row>
    <row r="296" spans="3:3" x14ac:dyDescent="0.65">
      <c r="C296" s="8"/>
    </row>
    <row r="297" spans="3:3" x14ac:dyDescent="0.65">
      <c r="C297" s="8"/>
    </row>
    <row r="298" spans="3:3" x14ac:dyDescent="0.65">
      <c r="C298" s="8"/>
    </row>
    <row r="299" spans="3:3" x14ac:dyDescent="0.65">
      <c r="C299" s="8"/>
    </row>
    <row r="300" spans="3:3" x14ac:dyDescent="0.65">
      <c r="C300" s="8"/>
    </row>
    <row r="301" spans="3:3" x14ac:dyDescent="0.65">
      <c r="C301" s="8"/>
    </row>
    <row r="302" spans="3:3" x14ac:dyDescent="0.65">
      <c r="C302" s="8"/>
    </row>
    <row r="303" spans="3:3" x14ac:dyDescent="0.65">
      <c r="C303" s="8"/>
    </row>
    <row r="304" spans="3:3" x14ac:dyDescent="0.65">
      <c r="C304" s="8"/>
    </row>
    <row r="305" spans="3:3" x14ac:dyDescent="0.65">
      <c r="C305" s="8"/>
    </row>
    <row r="306" spans="3:3" x14ac:dyDescent="0.65">
      <c r="C306" s="8"/>
    </row>
    <row r="307" spans="3:3" x14ac:dyDescent="0.65">
      <c r="C307" s="8"/>
    </row>
    <row r="308" spans="3:3" x14ac:dyDescent="0.65">
      <c r="C308" s="8"/>
    </row>
    <row r="309" spans="3:3" x14ac:dyDescent="0.65">
      <c r="C309" s="8"/>
    </row>
    <row r="310" spans="3:3" x14ac:dyDescent="0.65">
      <c r="C310" s="8"/>
    </row>
    <row r="311" spans="3:3" x14ac:dyDescent="0.65">
      <c r="C311" s="8"/>
    </row>
    <row r="312" spans="3:3" x14ac:dyDescent="0.65">
      <c r="C312" s="8"/>
    </row>
    <row r="313" spans="3:3" x14ac:dyDescent="0.65">
      <c r="C313" s="8"/>
    </row>
    <row r="314" spans="3:3" x14ac:dyDescent="0.65">
      <c r="C314" s="8"/>
    </row>
    <row r="315" spans="3:3" x14ac:dyDescent="0.65">
      <c r="C315" s="8"/>
    </row>
    <row r="316" spans="3:3" x14ac:dyDescent="0.65">
      <c r="C316" s="8"/>
    </row>
    <row r="317" spans="3:3" x14ac:dyDescent="0.65">
      <c r="C317" s="8"/>
    </row>
    <row r="318" spans="3:3" x14ac:dyDescent="0.65">
      <c r="C318" s="8"/>
    </row>
    <row r="319" spans="3:3" x14ac:dyDescent="0.65">
      <c r="C319" s="8"/>
    </row>
    <row r="320" spans="3:3" x14ac:dyDescent="0.65">
      <c r="C320" s="8"/>
    </row>
    <row r="321" spans="3:3" x14ac:dyDescent="0.65">
      <c r="C321" s="8"/>
    </row>
    <row r="322" spans="3:3" x14ac:dyDescent="0.65">
      <c r="C322" s="8"/>
    </row>
    <row r="323" spans="3:3" x14ac:dyDescent="0.65">
      <c r="C323" s="8"/>
    </row>
    <row r="324" spans="3:3" x14ac:dyDescent="0.65">
      <c r="C324" s="8"/>
    </row>
    <row r="325" spans="3:3" x14ac:dyDescent="0.65">
      <c r="C325" s="8"/>
    </row>
    <row r="326" spans="3:3" x14ac:dyDescent="0.65">
      <c r="C326" s="8"/>
    </row>
    <row r="327" spans="3:3" x14ac:dyDescent="0.65">
      <c r="C327" s="8"/>
    </row>
    <row r="328" spans="3:3" x14ac:dyDescent="0.65">
      <c r="C328" s="8"/>
    </row>
    <row r="329" spans="3:3" x14ac:dyDescent="0.65">
      <c r="C329" s="8"/>
    </row>
    <row r="330" spans="3:3" x14ac:dyDescent="0.65">
      <c r="C330" s="8"/>
    </row>
    <row r="331" spans="3:3" x14ac:dyDescent="0.65">
      <c r="C331" s="8"/>
    </row>
    <row r="332" spans="3:3" x14ac:dyDescent="0.65">
      <c r="C332" s="8"/>
    </row>
    <row r="333" spans="3:3" x14ac:dyDescent="0.65">
      <c r="C333" s="8"/>
    </row>
    <row r="334" spans="3:3" x14ac:dyDescent="0.65">
      <c r="C334" s="8"/>
    </row>
    <row r="335" spans="3:3" x14ac:dyDescent="0.65">
      <c r="C335" s="8"/>
    </row>
    <row r="336" spans="3:3" x14ac:dyDescent="0.65">
      <c r="C336" s="8"/>
    </row>
    <row r="337" spans="3:3" x14ac:dyDescent="0.65">
      <c r="C337" s="8"/>
    </row>
    <row r="338" spans="3:3" x14ac:dyDescent="0.65">
      <c r="C338" s="8"/>
    </row>
    <row r="339" spans="3:3" x14ac:dyDescent="0.65">
      <c r="C339" s="8"/>
    </row>
    <row r="340" spans="3:3" x14ac:dyDescent="0.65">
      <c r="C340" s="8"/>
    </row>
    <row r="341" spans="3:3" x14ac:dyDescent="0.65">
      <c r="C341" s="8"/>
    </row>
    <row r="342" spans="3:3" x14ac:dyDescent="0.65">
      <c r="C342" s="8"/>
    </row>
    <row r="343" spans="3:3" x14ac:dyDescent="0.65">
      <c r="C343" s="8"/>
    </row>
    <row r="344" spans="3:3" x14ac:dyDescent="0.65">
      <c r="C344" s="8"/>
    </row>
    <row r="345" spans="3:3" x14ac:dyDescent="0.65">
      <c r="C345" s="8"/>
    </row>
    <row r="346" spans="3:3" x14ac:dyDescent="0.65">
      <c r="C346" s="8"/>
    </row>
    <row r="347" spans="3:3" x14ac:dyDescent="0.65">
      <c r="C347" s="8"/>
    </row>
    <row r="348" spans="3:3" x14ac:dyDescent="0.65">
      <c r="C348" s="8"/>
    </row>
    <row r="349" spans="3:3" x14ac:dyDescent="0.65">
      <c r="C349" s="8"/>
    </row>
    <row r="350" spans="3:3" x14ac:dyDescent="0.65">
      <c r="C350" s="8"/>
    </row>
    <row r="351" spans="3:3" x14ac:dyDescent="0.65">
      <c r="C351" s="8"/>
    </row>
    <row r="352" spans="3:3" x14ac:dyDescent="0.65">
      <c r="C352" s="8"/>
    </row>
    <row r="353" spans="3:3" x14ac:dyDescent="0.65">
      <c r="C353" s="8"/>
    </row>
    <row r="354" spans="3:3" x14ac:dyDescent="0.65">
      <c r="C354" s="8"/>
    </row>
    <row r="355" spans="3:3" x14ac:dyDescent="0.65">
      <c r="C355" s="8"/>
    </row>
    <row r="356" spans="3:3" x14ac:dyDescent="0.65">
      <c r="C356" s="8"/>
    </row>
    <row r="357" spans="3:3" x14ac:dyDescent="0.65">
      <c r="C357" s="8"/>
    </row>
    <row r="358" spans="3:3" x14ac:dyDescent="0.65">
      <c r="C358" s="8"/>
    </row>
    <row r="359" spans="3:3" x14ac:dyDescent="0.65">
      <c r="C359" s="8"/>
    </row>
    <row r="360" spans="3:3" x14ac:dyDescent="0.65">
      <c r="C360" s="8"/>
    </row>
    <row r="361" spans="3:3" x14ac:dyDescent="0.65">
      <c r="C361" s="8"/>
    </row>
    <row r="362" spans="3:3" x14ac:dyDescent="0.65">
      <c r="C362" s="8"/>
    </row>
    <row r="363" spans="3:3" x14ac:dyDescent="0.65">
      <c r="C363" s="8"/>
    </row>
    <row r="364" spans="3:3" x14ac:dyDescent="0.65">
      <c r="C364" s="8"/>
    </row>
    <row r="365" spans="3:3" x14ac:dyDescent="0.65">
      <c r="C365" s="8"/>
    </row>
    <row r="366" spans="3:3" x14ac:dyDescent="0.65">
      <c r="C366" s="8"/>
    </row>
    <row r="367" spans="3:3" x14ac:dyDescent="0.65">
      <c r="C367" s="8"/>
    </row>
    <row r="368" spans="3:3" x14ac:dyDescent="0.65">
      <c r="C368" s="8"/>
    </row>
    <row r="369" spans="3:3" x14ac:dyDescent="0.65">
      <c r="C369" s="8"/>
    </row>
    <row r="370" spans="3:3" x14ac:dyDescent="0.65">
      <c r="C370" s="8"/>
    </row>
    <row r="371" spans="3:3" x14ac:dyDescent="0.65">
      <c r="C371" s="8"/>
    </row>
    <row r="372" spans="3:3" x14ac:dyDescent="0.65">
      <c r="C372" s="8"/>
    </row>
    <row r="373" spans="3:3" x14ac:dyDescent="0.65">
      <c r="C373" s="8"/>
    </row>
    <row r="374" spans="3:3" x14ac:dyDescent="0.65">
      <c r="C374" s="8"/>
    </row>
    <row r="375" spans="3:3" x14ac:dyDescent="0.65">
      <c r="C375" s="8"/>
    </row>
    <row r="376" spans="3:3" x14ac:dyDescent="0.65">
      <c r="C376" s="8"/>
    </row>
    <row r="377" spans="3:3" x14ac:dyDescent="0.65">
      <c r="C377" s="8"/>
    </row>
    <row r="378" spans="3:3" x14ac:dyDescent="0.65">
      <c r="C378" s="8"/>
    </row>
    <row r="379" spans="3:3" x14ac:dyDescent="0.65">
      <c r="C379" s="8"/>
    </row>
    <row r="380" spans="3:3" x14ac:dyDescent="0.65">
      <c r="C380" s="8"/>
    </row>
    <row r="381" spans="3:3" x14ac:dyDescent="0.65">
      <c r="C381" s="8"/>
    </row>
    <row r="382" spans="3:3" x14ac:dyDescent="0.65">
      <c r="C382" s="8"/>
    </row>
    <row r="383" spans="3:3" x14ac:dyDescent="0.65">
      <c r="C383" s="8"/>
    </row>
    <row r="384" spans="3:3" x14ac:dyDescent="0.65">
      <c r="C384" s="8"/>
    </row>
    <row r="385" spans="3:3" x14ac:dyDescent="0.65">
      <c r="C385" s="8"/>
    </row>
    <row r="386" spans="3:3" x14ac:dyDescent="0.65">
      <c r="C386" s="8"/>
    </row>
    <row r="387" spans="3:3" x14ac:dyDescent="0.65">
      <c r="C387" s="8"/>
    </row>
    <row r="388" spans="3:3" x14ac:dyDescent="0.65">
      <c r="C388" s="8"/>
    </row>
    <row r="389" spans="3:3" x14ac:dyDescent="0.65">
      <c r="C389" s="8"/>
    </row>
    <row r="390" spans="3:3" x14ac:dyDescent="0.65">
      <c r="C390" s="8"/>
    </row>
    <row r="391" spans="3:3" x14ac:dyDescent="0.65">
      <c r="C391" s="8"/>
    </row>
    <row r="392" spans="3:3" x14ac:dyDescent="0.65">
      <c r="C392" s="8"/>
    </row>
    <row r="393" spans="3:3" x14ac:dyDescent="0.65">
      <c r="C393" s="8"/>
    </row>
    <row r="394" spans="3:3" x14ac:dyDescent="0.65">
      <c r="C394" s="8"/>
    </row>
    <row r="395" spans="3:3" x14ac:dyDescent="0.65">
      <c r="C395" s="8"/>
    </row>
    <row r="396" spans="3:3" x14ac:dyDescent="0.65">
      <c r="C396" s="8"/>
    </row>
    <row r="397" spans="3:3" x14ac:dyDescent="0.65">
      <c r="C397" s="8"/>
    </row>
    <row r="398" spans="3:3" x14ac:dyDescent="0.65">
      <c r="C398" s="8"/>
    </row>
    <row r="399" spans="3:3" x14ac:dyDescent="0.65">
      <c r="C399" s="8"/>
    </row>
    <row r="400" spans="3:3" x14ac:dyDescent="0.65">
      <c r="C400" s="8"/>
    </row>
    <row r="401" spans="3:3" x14ac:dyDescent="0.65">
      <c r="C401" s="8"/>
    </row>
    <row r="402" spans="3:3" x14ac:dyDescent="0.65">
      <c r="C402" s="8"/>
    </row>
    <row r="403" spans="3:3" x14ac:dyDescent="0.65">
      <c r="C403" s="8"/>
    </row>
    <row r="404" spans="3:3" x14ac:dyDescent="0.65">
      <c r="C404" s="8"/>
    </row>
    <row r="405" spans="3:3" x14ac:dyDescent="0.65">
      <c r="C405" s="8"/>
    </row>
    <row r="406" spans="3:3" x14ac:dyDescent="0.65">
      <c r="C406" s="8"/>
    </row>
    <row r="407" spans="3:3" x14ac:dyDescent="0.65">
      <c r="C407" s="8"/>
    </row>
    <row r="408" spans="3:3" x14ac:dyDescent="0.65">
      <c r="C408" s="8"/>
    </row>
    <row r="409" spans="3:3" x14ac:dyDescent="0.65">
      <c r="C409" s="8"/>
    </row>
    <row r="410" spans="3:3" x14ac:dyDescent="0.65">
      <c r="C410" s="8"/>
    </row>
    <row r="411" spans="3:3" x14ac:dyDescent="0.65">
      <c r="C411" s="8"/>
    </row>
    <row r="412" spans="3:3" x14ac:dyDescent="0.65">
      <c r="C412" s="8"/>
    </row>
    <row r="413" spans="3:3" x14ac:dyDescent="0.65">
      <c r="C413" s="8"/>
    </row>
    <row r="414" spans="3:3" x14ac:dyDescent="0.65">
      <c r="C414" s="8"/>
    </row>
    <row r="415" spans="3:3" x14ac:dyDescent="0.65">
      <c r="C415" s="8"/>
    </row>
  </sheetData>
  <mergeCells count="47">
    <mergeCell ref="B28:C28"/>
    <mergeCell ref="B29:C29"/>
    <mergeCell ref="B30:C30"/>
    <mergeCell ref="B31:C31"/>
    <mergeCell ref="B33:B34"/>
    <mergeCell ref="C33:C34"/>
    <mergeCell ref="C4:I4"/>
    <mergeCell ref="AT5:AU6"/>
    <mergeCell ref="AT4:AV4"/>
    <mergeCell ref="B5:B6"/>
    <mergeCell ref="C5:C6"/>
    <mergeCell ref="B7:C7"/>
    <mergeCell ref="B8:C8"/>
    <mergeCell ref="B9:C9"/>
    <mergeCell ref="B10:C10"/>
    <mergeCell ref="AT17:AU18"/>
    <mergeCell ref="B18:C18"/>
    <mergeCell ref="AT10:AU11"/>
    <mergeCell ref="B11:C11"/>
    <mergeCell ref="AT12:AU13"/>
    <mergeCell ref="B12:B13"/>
    <mergeCell ref="C12:C13"/>
    <mergeCell ref="B14:C14"/>
    <mergeCell ref="B15:C15"/>
    <mergeCell ref="B16:C16"/>
    <mergeCell ref="B17:C17"/>
    <mergeCell ref="AT24:AU25"/>
    <mergeCell ref="B25:C25"/>
    <mergeCell ref="AT26:AU27"/>
    <mergeCell ref="AT19:AU20"/>
    <mergeCell ref="B19:B20"/>
    <mergeCell ref="C19:C20"/>
    <mergeCell ref="B21:C21"/>
    <mergeCell ref="B22:C22"/>
    <mergeCell ref="B23:C23"/>
    <mergeCell ref="B24:C24"/>
    <mergeCell ref="B26:B27"/>
    <mergeCell ref="C26:C27"/>
    <mergeCell ref="AT33:AU34"/>
    <mergeCell ref="AT31:AU32"/>
    <mergeCell ref="B32:C32"/>
    <mergeCell ref="AT38:AU39"/>
    <mergeCell ref="B39:C39"/>
    <mergeCell ref="B35:C35"/>
    <mergeCell ref="B36:C36"/>
    <mergeCell ref="B37:C37"/>
    <mergeCell ref="B38:C38"/>
  </mergeCells>
  <phoneticPr fontId="1"/>
  <conditionalFormatting sqref="AT10:AU10">
    <cfRule type="cellIs" dxfId="210" priority="169" operator="equal">
      <formula>"ER"</formula>
    </cfRule>
  </conditionalFormatting>
  <conditionalFormatting sqref="AT17:AU17">
    <cfRule type="cellIs" dxfId="209" priority="151" operator="equal">
      <formula>"ER"</formula>
    </cfRule>
  </conditionalFormatting>
  <conditionalFormatting sqref="AT24:AU24">
    <cfRule type="cellIs" dxfId="208" priority="133" operator="equal">
      <formula>"ER"</formula>
    </cfRule>
  </conditionalFormatting>
  <conditionalFormatting sqref="AT31:AU31">
    <cfRule type="cellIs" dxfId="207" priority="115" operator="equal">
      <formula>"ER"</formula>
    </cfRule>
  </conditionalFormatting>
  <conditionalFormatting sqref="AT38:AU38">
    <cfRule type="cellIs" dxfId="206" priority="96" operator="equal">
      <formula>"ER"</formula>
    </cfRule>
  </conditionalFormatting>
  <conditionalFormatting sqref="AU9">
    <cfRule type="cellIs" dxfId="205" priority="1029" operator="lessThan">
      <formula>0.285</formula>
    </cfRule>
  </conditionalFormatting>
  <conditionalFormatting sqref="AU16">
    <cfRule type="cellIs" dxfId="204" priority="1027" operator="lessThan">
      <formula>0.285</formula>
    </cfRule>
  </conditionalFormatting>
  <conditionalFormatting sqref="AU23">
    <cfRule type="cellIs" dxfId="203" priority="1025" operator="lessThan">
      <formula>0.285</formula>
    </cfRule>
  </conditionalFormatting>
  <conditionalFormatting sqref="AU30">
    <cfRule type="cellIs" dxfId="202" priority="1023" operator="lessThan">
      <formula>0.285</formula>
    </cfRule>
  </conditionalFormatting>
  <conditionalFormatting sqref="AU37">
    <cfRule type="cellIs" dxfId="201" priority="97" operator="lessThan">
      <formula>0.285</formula>
    </cfRule>
  </conditionalFormatting>
  <conditionalFormatting sqref="J11">
    <cfRule type="cellIs" priority="93" operator="equal">
      <formula>0</formula>
    </cfRule>
    <cfRule type="cellIs" dxfId="200" priority="94" operator="between">
      <formula>0.000001</formula>
      <formula>0.285</formula>
    </cfRule>
  </conditionalFormatting>
  <conditionalFormatting sqref="AT11:AU11">
    <cfRule type="cellIs" dxfId="199" priority="95" operator="equal">
      <formula>"ER"</formula>
    </cfRule>
  </conditionalFormatting>
  <conditionalFormatting sqref="H11">
    <cfRule type="cellIs" dxfId="198" priority="92" operator="equal">
      <formula>"ER"</formula>
    </cfRule>
  </conditionalFormatting>
  <conditionalFormatting sqref="Q11">
    <cfRule type="cellIs" priority="90" operator="equal">
      <formula>0</formula>
    </cfRule>
    <cfRule type="cellIs" dxfId="197" priority="91" operator="between">
      <formula>0.000001</formula>
      <formula>0.285</formula>
    </cfRule>
  </conditionalFormatting>
  <conditionalFormatting sqref="O11">
    <cfRule type="cellIs" dxfId="196" priority="89" operator="equal">
      <formula>"ER"</formula>
    </cfRule>
  </conditionalFormatting>
  <conditionalFormatting sqref="X11">
    <cfRule type="cellIs" priority="87" operator="equal">
      <formula>0</formula>
    </cfRule>
    <cfRule type="cellIs" dxfId="195" priority="88" operator="between">
      <formula>0.000001</formula>
      <formula>0.285</formula>
    </cfRule>
  </conditionalFormatting>
  <conditionalFormatting sqref="V11">
    <cfRule type="cellIs" dxfId="194" priority="86" operator="equal">
      <formula>"ER"</formula>
    </cfRule>
  </conditionalFormatting>
  <conditionalFormatting sqref="AE11">
    <cfRule type="cellIs" priority="84" operator="equal">
      <formula>0</formula>
    </cfRule>
    <cfRule type="cellIs" dxfId="193" priority="85" operator="between">
      <formula>0.000001</formula>
      <formula>0.285</formula>
    </cfRule>
  </conditionalFormatting>
  <conditionalFormatting sqref="AC11">
    <cfRule type="cellIs" dxfId="192" priority="83" operator="equal">
      <formula>"ER"</formula>
    </cfRule>
  </conditionalFormatting>
  <conditionalFormatting sqref="AL11">
    <cfRule type="cellIs" priority="81" operator="equal">
      <formula>0</formula>
    </cfRule>
    <cfRule type="cellIs" dxfId="191" priority="82" operator="between">
      <formula>0.000001</formula>
      <formula>0.285</formula>
    </cfRule>
  </conditionalFormatting>
  <conditionalFormatting sqref="AJ11">
    <cfRule type="cellIs" dxfId="190" priority="80" operator="equal">
      <formula>"ER"</formula>
    </cfRule>
  </conditionalFormatting>
  <conditionalFormatting sqref="AS11">
    <cfRule type="cellIs" priority="78" operator="equal">
      <formula>0</formula>
    </cfRule>
    <cfRule type="cellIs" dxfId="189" priority="79" operator="between">
      <formula>0.000001</formula>
      <formula>0.285</formula>
    </cfRule>
  </conditionalFormatting>
  <conditionalFormatting sqref="AQ11">
    <cfRule type="cellIs" dxfId="188" priority="77" operator="equal">
      <formula>"ER"</formula>
    </cfRule>
  </conditionalFormatting>
  <conditionalFormatting sqref="J18">
    <cfRule type="cellIs" priority="74" operator="equal">
      <formula>0</formula>
    </cfRule>
    <cfRule type="cellIs" dxfId="187" priority="75" operator="between">
      <formula>0.000001</formula>
      <formula>0.285</formula>
    </cfRule>
  </conditionalFormatting>
  <conditionalFormatting sqref="AT18:AU18">
    <cfRule type="cellIs" dxfId="186" priority="76" operator="equal">
      <formula>"ER"</formula>
    </cfRule>
  </conditionalFormatting>
  <conditionalFormatting sqref="H18">
    <cfRule type="cellIs" dxfId="185" priority="73" operator="equal">
      <formula>"ER"</formula>
    </cfRule>
  </conditionalFormatting>
  <conditionalFormatting sqref="Q18">
    <cfRule type="cellIs" priority="71" operator="equal">
      <formula>0</formula>
    </cfRule>
    <cfRule type="cellIs" dxfId="184" priority="72" operator="between">
      <formula>0.000001</formula>
      <formula>0.285</formula>
    </cfRule>
  </conditionalFormatting>
  <conditionalFormatting sqref="O18">
    <cfRule type="cellIs" dxfId="183" priority="70" operator="equal">
      <formula>"ER"</formula>
    </cfRule>
  </conditionalFormatting>
  <conditionalFormatting sqref="X18">
    <cfRule type="cellIs" priority="68" operator="equal">
      <formula>0</formula>
    </cfRule>
    <cfRule type="cellIs" dxfId="182" priority="69" operator="between">
      <formula>0.000001</formula>
      <formula>0.285</formula>
    </cfRule>
  </conditionalFormatting>
  <conditionalFormatting sqref="V18">
    <cfRule type="cellIs" dxfId="181" priority="67" operator="equal">
      <formula>"ER"</formula>
    </cfRule>
  </conditionalFormatting>
  <conditionalFormatting sqref="AE18">
    <cfRule type="cellIs" priority="65" operator="equal">
      <formula>0</formula>
    </cfRule>
    <cfRule type="cellIs" dxfId="180" priority="66" operator="between">
      <formula>0.000001</formula>
      <formula>0.285</formula>
    </cfRule>
  </conditionalFormatting>
  <conditionalFormatting sqref="AC18">
    <cfRule type="cellIs" dxfId="179" priority="64" operator="equal">
      <formula>"ER"</formula>
    </cfRule>
  </conditionalFormatting>
  <conditionalFormatting sqref="AL18">
    <cfRule type="cellIs" priority="62" operator="equal">
      <formula>0</formula>
    </cfRule>
    <cfRule type="cellIs" dxfId="178" priority="63" operator="between">
      <formula>0.000001</formula>
      <formula>0.285</formula>
    </cfRule>
  </conditionalFormatting>
  <conditionalFormatting sqref="AJ18">
    <cfRule type="cellIs" dxfId="177" priority="61" operator="equal">
      <formula>"ER"</formula>
    </cfRule>
  </conditionalFormatting>
  <conditionalFormatting sqref="AS18">
    <cfRule type="cellIs" priority="59" operator="equal">
      <formula>0</formula>
    </cfRule>
    <cfRule type="cellIs" dxfId="176" priority="60" operator="between">
      <formula>0.000001</formula>
      <formula>0.285</formula>
    </cfRule>
  </conditionalFormatting>
  <conditionalFormatting sqref="AQ18">
    <cfRule type="cellIs" dxfId="175" priority="58" operator="equal">
      <formula>"ER"</formula>
    </cfRule>
  </conditionalFormatting>
  <conditionalFormatting sqref="J25">
    <cfRule type="cellIs" priority="55" operator="equal">
      <formula>0</formula>
    </cfRule>
    <cfRule type="cellIs" dxfId="174" priority="56" operator="between">
      <formula>0.000001</formula>
      <formula>0.285</formula>
    </cfRule>
  </conditionalFormatting>
  <conditionalFormatting sqref="AT25:AU25">
    <cfRule type="cellIs" dxfId="173" priority="57" operator="equal">
      <formula>"ER"</formula>
    </cfRule>
  </conditionalFormatting>
  <conditionalFormatting sqref="H25">
    <cfRule type="cellIs" dxfId="172" priority="54" operator="equal">
      <formula>"ER"</formula>
    </cfRule>
  </conditionalFormatting>
  <conditionalFormatting sqref="Q25">
    <cfRule type="cellIs" priority="52" operator="equal">
      <formula>0</formula>
    </cfRule>
    <cfRule type="cellIs" dxfId="171" priority="53" operator="between">
      <formula>0.000001</formula>
      <formula>0.285</formula>
    </cfRule>
  </conditionalFormatting>
  <conditionalFormatting sqref="O25">
    <cfRule type="cellIs" dxfId="170" priority="51" operator="equal">
      <formula>"ER"</formula>
    </cfRule>
  </conditionalFormatting>
  <conditionalFormatting sqref="X25">
    <cfRule type="cellIs" priority="49" operator="equal">
      <formula>0</formula>
    </cfRule>
    <cfRule type="cellIs" dxfId="169" priority="50" operator="between">
      <formula>0.000001</formula>
      <formula>0.285</formula>
    </cfRule>
  </conditionalFormatting>
  <conditionalFormatting sqref="V25">
    <cfRule type="cellIs" dxfId="168" priority="48" operator="equal">
      <formula>"ER"</formula>
    </cfRule>
  </conditionalFormatting>
  <conditionalFormatting sqref="AE25">
    <cfRule type="cellIs" priority="46" operator="equal">
      <formula>0</formula>
    </cfRule>
    <cfRule type="cellIs" dxfId="167" priority="47" operator="between">
      <formula>0.000001</formula>
      <formula>0.285</formula>
    </cfRule>
  </conditionalFormatting>
  <conditionalFormatting sqref="AC25">
    <cfRule type="cellIs" dxfId="166" priority="45" operator="equal">
      <formula>"ER"</formula>
    </cfRule>
  </conditionalFormatting>
  <conditionalFormatting sqref="AL25">
    <cfRule type="cellIs" priority="43" operator="equal">
      <formula>0</formula>
    </cfRule>
    <cfRule type="cellIs" dxfId="165" priority="44" operator="between">
      <formula>0.000001</formula>
      <formula>0.285</formula>
    </cfRule>
  </conditionalFormatting>
  <conditionalFormatting sqref="AJ25">
    <cfRule type="cellIs" dxfId="164" priority="42" operator="equal">
      <formula>"ER"</formula>
    </cfRule>
  </conditionalFormatting>
  <conditionalFormatting sqref="AS25">
    <cfRule type="cellIs" priority="40" operator="equal">
      <formula>0</formula>
    </cfRule>
    <cfRule type="cellIs" dxfId="163" priority="41" operator="between">
      <formula>0.000001</formula>
      <formula>0.285</formula>
    </cfRule>
  </conditionalFormatting>
  <conditionalFormatting sqref="AQ25">
    <cfRule type="cellIs" dxfId="162" priority="39" operator="equal">
      <formula>"ER"</formula>
    </cfRule>
  </conditionalFormatting>
  <conditionalFormatting sqref="J32">
    <cfRule type="cellIs" priority="36" operator="equal">
      <formula>0</formula>
    </cfRule>
    <cfRule type="cellIs" dxfId="161" priority="37" operator="between">
      <formula>0.000001</formula>
      <formula>0.285</formula>
    </cfRule>
  </conditionalFormatting>
  <conditionalFormatting sqref="AT32:AU32">
    <cfRule type="cellIs" dxfId="160" priority="38" operator="equal">
      <formula>"ER"</formula>
    </cfRule>
  </conditionalFormatting>
  <conditionalFormatting sqref="H32">
    <cfRule type="cellIs" dxfId="159" priority="35" operator="equal">
      <formula>"ER"</formula>
    </cfRule>
  </conditionalFormatting>
  <conditionalFormatting sqref="Q32">
    <cfRule type="cellIs" priority="33" operator="equal">
      <formula>0</formula>
    </cfRule>
    <cfRule type="cellIs" dxfId="158" priority="34" operator="between">
      <formula>0.000001</formula>
      <formula>0.285</formula>
    </cfRule>
  </conditionalFormatting>
  <conditionalFormatting sqref="O32">
    <cfRule type="cellIs" dxfId="157" priority="32" operator="equal">
      <formula>"ER"</formula>
    </cfRule>
  </conditionalFormatting>
  <conditionalFormatting sqref="X32">
    <cfRule type="cellIs" priority="30" operator="equal">
      <formula>0</formula>
    </cfRule>
    <cfRule type="cellIs" dxfId="156" priority="31" operator="between">
      <formula>0.000001</formula>
      <formula>0.285</formula>
    </cfRule>
  </conditionalFormatting>
  <conditionalFormatting sqref="V32">
    <cfRule type="cellIs" dxfId="155" priority="29" operator="equal">
      <formula>"ER"</formula>
    </cfRule>
  </conditionalFormatting>
  <conditionalFormatting sqref="AE32">
    <cfRule type="cellIs" priority="27" operator="equal">
      <formula>0</formula>
    </cfRule>
    <cfRule type="cellIs" dxfId="154" priority="28" operator="between">
      <formula>0.000001</formula>
      <formula>0.285</formula>
    </cfRule>
  </conditionalFormatting>
  <conditionalFormatting sqref="AC32">
    <cfRule type="cellIs" dxfId="153" priority="26" operator="equal">
      <formula>"ER"</formula>
    </cfRule>
  </conditionalFormatting>
  <conditionalFormatting sqref="AL32">
    <cfRule type="cellIs" priority="24" operator="equal">
      <formula>0</formula>
    </cfRule>
    <cfRule type="cellIs" dxfId="152" priority="25" operator="between">
      <formula>0.000001</formula>
      <formula>0.285</formula>
    </cfRule>
  </conditionalFormatting>
  <conditionalFormatting sqref="AJ32">
    <cfRule type="cellIs" dxfId="151" priority="23" operator="equal">
      <formula>"ER"</formula>
    </cfRule>
  </conditionalFormatting>
  <conditionalFormatting sqref="AS32">
    <cfRule type="cellIs" priority="21" operator="equal">
      <formula>0</formula>
    </cfRule>
    <cfRule type="cellIs" dxfId="150" priority="22" operator="between">
      <formula>0.000001</formula>
      <formula>0.285</formula>
    </cfRule>
  </conditionalFormatting>
  <conditionalFormatting sqref="AQ32">
    <cfRule type="cellIs" dxfId="149" priority="20" operator="equal">
      <formula>"ER"</formula>
    </cfRule>
  </conditionalFormatting>
  <conditionalFormatting sqref="J39">
    <cfRule type="cellIs" priority="17" operator="equal">
      <formula>0</formula>
    </cfRule>
    <cfRule type="cellIs" dxfId="148" priority="18" operator="between">
      <formula>0.000001</formula>
      <formula>0.285</formula>
    </cfRule>
  </conditionalFormatting>
  <conditionalFormatting sqref="AT39:AU39">
    <cfRule type="cellIs" dxfId="147" priority="19" operator="equal">
      <formula>"ER"</formula>
    </cfRule>
  </conditionalFormatting>
  <conditionalFormatting sqref="H39">
    <cfRule type="cellIs" dxfId="146" priority="16" operator="equal">
      <formula>"ER"</formula>
    </cfRule>
  </conditionalFormatting>
  <conditionalFormatting sqref="Q39">
    <cfRule type="cellIs" priority="14" operator="equal">
      <formula>0</formula>
    </cfRule>
    <cfRule type="cellIs" dxfId="145" priority="15" operator="between">
      <formula>0.000001</formula>
      <formula>0.285</formula>
    </cfRule>
  </conditionalFormatting>
  <conditionalFormatting sqref="O39">
    <cfRule type="cellIs" dxfId="144" priority="13" operator="equal">
      <formula>"ER"</formula>
    </cfRule>
  </conditionalFormatting>
  <conditionalFormatting sqref="X39">
    <cfRule type="cellIs" priority="11" operator="equal">
      <formula>0</formula>
    </cfRule>
    <cfRule type="cellIs" dxfId="143" priority="12" operator="between">
      <formula>0.000001</formula>
      <formula>0.285</formula>
    </cfRule>
  </conditionalFormatting>
  <conditionalFormatting sqref="V39">
    <cfRule type="cellIs" dxfId="142" priority="10" operator="equal">
      <formula>"ER"</formula>
    </cfRule>
  </conditionalFormatting>
  <conditionalFormatting sqref="AE39">
    <cfRule type="cellIs" priority="8" operator="equal">
      <formula>0</formula>
    </cfRule>
    <cfRule type="cellIs" dxfId="141" priority="9" operator="between">
      <formula>0.000001</formula>
      <formula>0.285</formula>
    </cfRule>
  </conditionalFormatting>
  <conditionalFormatting sqref="AC39">
    <cfRule type="cellIs" dxfId="140" priority="7" operator="equal">
      <formula>"ER"</formula>
    </cfRule>
  </conditionalFormatting>
  <conditionalFormatting sqref="AL39">
    <cfRule type="cellIs" priority="5" operator="equal">
      <formula>0</formula>
    </cfRule>
    <cfRule type="cellIs" dxfId="139" priority="6" operator="between">
      <formula>0.000001</formula>
      <formula>0.285</formula>
    </cfRule>
  </conditionalFormatting>
  <conditionalFormatting sqref="AJ39">
    <cfRule type="cellIs" dxfId="138" priority="4" operator="equal">
      <formula>"ER"</formula>
    </cfRule>
  </conditionalFormatting>
  <conditionalFormatting sqref="AS39">
    <cfRule type="cellIs" priority="2" operator="equal">
      <formula>0</formula>
    </cfRule>
    <cfRule type="cellIs" dxfId="137" priority="3" operator="between">
      <formula>0.000001</formula>
      <formula>0.285</formula>
    </cfRule>
  </conditionalFormatting>
  <conditionalFormatting sqref="AQ39">
    <cfRule type="cellIs" dxfId="136" priority="1" operator="equal">
      <formula>"ER"</formula>
    </cfRule>
  </conditionalFormatting>
  <dataValidations count="1">
    <dataValidation type="list" allowBlank="1" showInputMessage="1" showErrorMessage="1" sqref="D30:AS31 D9:AS10 D16:AS17 D23:AS24 D37:AS38" xr:uid="{23533074-5E09-46F4-978E-409222B8897F}">
      <formula1>"〇,休"</formula1>
    </dataValidation>
  </dataValidations>
  <pageMargins left="0.25" right="0.25" top="0.75" bottom="0.75" header="0.3" footer="0.3"/>
  <pageSetup paperSize="8" scale="67" fitToHeight="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551B3-692E-4C84-8113-1CD7ED1D2C94}">
  <sheetPr>
    <pageSetUpPr fitToPage="1"/>
  </sheetPr>
  <dimension ref="A1:AV358"/>
  <sheetViews>
    <sheetView view="pageBreakPreview" topLeftCell="A4" zoomScale="80" zoomScaleNormal="100" zoomScaleSheetLayoutView="80" workbookViewId="0">
      <selection activeCell="AZ14" sqref="AZ14"/>
    </sheetView>
  </sheetViews>
  <sheetFormatPr defaultColWidth="9.140625" defaultRowHeight="18.45" x14ac:dyDescent="0.65"/>
  <cols>
    <col min="1" max="1" width="7.140625" style="40" customWidth="1"/>
    <col min="2" max="2" width="4.140625" style="1" customWidth="1"/>
    <col min="3" max="3" width="4.140625" style="7" customWidth="1"/>
    <col min="4" max="9" width="6.85546875" style="40" customWidth="1"/>
    <col min="10" max="10" width="6.85546875" style="129" customWidth="1"/>
    <col min="11" max="16" width="6.85546875" style="40" customWidth="1"/>
    <col min="17" max="17" width="6.85546875" style="129" customWidth="1"/>
    <col min="18" max="23" width="6.85546875" style="40" customWidth="1"/>
    <col min="24" max="24" width="6.85546875" style="129" customWidth="1"/>
    <col min="25" max="30" width="6.85546875" style="40" customWidth="1"/>
    <col min="31" max="31" width="6.85546875" style="129" customWidth="1"/>
    <col min="32" max="37" width="6.85546875" style="40" customWidth="1"/>
    <col min="38" max="38" width="6.85546875" style="129" customWidth="1"/>
    <col min="39" max="45" width="6.85546875" style="40" hidden="1" customWidth="1"/>
    <col min="46" max="46" width="7" style="40" customWidth="1"/>
    <col min="47" max="47" width="6.85546875" style="129" customWidth="1"/>
    <col min="48" max="16384" width="9.140625" style="40"/>
  </cols>
  <sheetData>
    <row r="1" spans="1:48" ht="18.899999999999999" thickBot="1" x14ac:dyDescent="0.7">
      <c r="C1" s="8"/>
    </row>
    <row r="2" spans="1:48" x14ac:dyDescent="0.65">
      <c r="A2" s="2" t="s">
        <v>20</v>
      </c>
      <c r="C2" s="8"/>
      <c r="E2" s="42">
        <v>1</v>
      </c>
      <c r="F2" s="42">
        <v>2</v>
      </c>
      <c r="G2" s="42">
        <v>3</v>
      </c>
      <c r="H2" s="42">
        <v>4</v>
      </c>
      <c r="I2" s="42">
        <v>5</v>
      </c>
      <c r="J2" s="130">
        <v>6</v>
      </c>
      <c r="K2" s="42">
        <v>7</v>
      </c>
      <c r="L2" s="42">
        <v>8</v>
      </c>
      <c r="M2" s="42">
        <v>9</v>
      </c>
      <c r="N2" s="42">
        <v>10</v>
      </c>
      <c r="O2" s="42">
        <v>11</v>
      </c>
      <c r="P2" s="42">
        <v>12</v>
      </c>
      <c r="Q2" s="130">
        <v>13</v>
      </c>
      <c r="R2" s="42">
        <v>14</v>
      </c>
      <c r="S2" s="42">
        <v>15</v>
      </c>
      <c r="T2" s="42">
        <v>16</v>
      </c>
      <c r="U2" s="42">
        <v>17</v>
      </c>
      <c r="V2" s="42">
        <v>18</v>
      </c>
      <c r="W2" s="42">
        <v>19</v>
      </c>
      <c r="X2" s="130">
        <v>20</v>
      </c>
      <c r="Y2" s="42">
        <v>21</v>
      </c>
      <c r="Z2" s="42">
        <v>22</v>
      </c>
      <c r="AA2" s="42">
        <v>23</v>
      </c>
      <c r="AB2" s="42">
        <v>24</v>
      </c>
      <c r="AC2" s="42">
        <v>25</v>
      </c>
      <c r="AD2" s="42">
        <v>26</v>
      </c>
      <c r="AE2" s="130">
        <v>27</v>
      </c>
      <c r="AF2" s="42">
        <v>28</v>
      </c>
      <c r="AG2" s="42">
        <v>29</v>
      </c>
      <c r="AH2" s="42">
        <v>30</v>
      </c>
      <c r="AI2" s="42">
        <v>31</v>
      </c>
      <c r="AJ2" s="43"/>
      <c r="AK2" s="41"/>
      <c r="AL2" s="136"/>
      <c r="AM2" s="41"/>
      <c r="AN2" s="41"/>
      <c r="AO2" s="41"/>
      <c r="AP2" s="41"/>
    </row>
    <row r="3" spans="1:48" x14ac:dyDescent="0.65">
      <c r="C3" s="8"/>
      <c r="AJ3" s="41"/>
      <c r="AK3" s="41"/>
      <c r="AL3" s="136"/>
      <c r="AM3" s="41"/>
      <c r="AN3" s="41"/>
      <c r="AO3" s="41"/>
      <c r="AP3" s="41"/>
    </row>
    <row r="4" spans="1:48" ht="44.15" customHeight="1" thickBot="1" x14ac:dyDescent="0.9">
      <c r="B4" s="2"/>
      <c r="C4" s="180" t="s">
        <v>30</v>
      </c>
      <c r="D4" s="180"/>
      <c r="E4" s="180"/>
      <c r="F4" s="180"/>
      <c r="G4" s="180"/>
      <c r="H4" s="180"/>
      <c r="I4" s="180"/>
      <c r="K4" s="44"/>
      <c r="AD4" s="181" t="s">
        <v>23</v>
      </c>
      <c r="AE4" s="181"/>
      <c r="AF4" s="181"/>
      <c r="AG4" s="181"/>
      <c r="AH4" s="181"/>
      <c r="AI4" s="181"/>
      <c r="AJ4" s="181"/>
      <c r="AK4" s="181"/>
      <c r="AL4" s="181"/>
      <c r="AM4" s="159"/>
      <c r="AN4" s="159"/>
      <c r="AO4" s="159"/>
      <c r="AP4" s="159"/>
      <c r="AQ4" s="159"/>
      <c r="AR4" s="159"/>
      <c r="AS4" s="159"/>
      <c r="AT4" s="160">
        <v>46258</v>
      </c>
      <c r="AU4" s="160"/>
      <c r="AV4" s="160"/>
    </row>
    <row r="5" spans="1:48" x14ac:dyDescent="0.65">
      <c r="A5" s="45">
        <v>2026</v>
      </c>
      <c r="B5" s="164">
        <f>計画!B5</f>
        <v>4</v>
      </c>
      <c r="C5" s="162" t="s">
        <v>0</v>
      </c>
      <c r="D5" s="85">
        <v>30</v>
      </c>
      <c r="E5" s="86">
        <v>31</v>
      </c>
      <c r="F5" s="87">
        <v>1</v>
      </c>
      <c r="G5" s="87">
        <v>2</v>
      </c>
      <c r="H5" s="87">
        <v>3</v>
      </c>
      <c r="I5" s="87">
        <v>4</v>
      </c>
      <c r="J5" s="87">
        <v>5</v>
      </c>
      <c r="K5" s="87">
        <v>6</v>
      </c>
      <c r="L5" s="87">
        <v>7</v>
      </c>
      <c r="M5" s="87">
        <v>8</v>
      </c>
      <c r="N5" s="87">
        <v>9</v>
      </c>
      <c r="O5" s="87">
        <v>10</v>
      </c>
      <c r="P5" s="87">
        <v>11</v>
      </c>
      <c r="Q5" s="119">
        <v>12</v>
      </c>
      <c r="R5" s="87">
        <v>13</v>
      </c>
      <c r="S5" s="87">
        <v>14</v>
      </c>
      <c r="T5" s="87">
        <v>15</v>
      </c>
      <c r="U5" s="87">
        <v>16</v>
      </c>
      <c r="V5" s="87">
        <v>17</v>
      </c>
      <c r="W5" s="87">
        <v>18</v>
      </c>
      <c r="X5" s="119">
        <v>19</v>
      </c>
      <c r="Y5" s="87">
        <v>20</v>
      </c>
      <c r="Z5" s="87">
        <v>21</v>
      </c>
      <c r="AA5" s="87">
        <v>22</v>
      </c>
      <c r="AB5" s="87">
        <v>23</v>
      </c>
      <c r="AC5" s="87">
        <v>24</v>
      </c>
      <c r="AD5" s="87">
        <v>25</v>
      </c>
      <c r="AE5" s="119">
        <v>26</v>
      </c>
      <c r="AF5" s="87">
        <v>27</v>
      </c>
      <c r="AG5" s="87">
        <v>28</v>
      </c>
      <c r="AH5" s="87">
        <v>29</v>
      </c>
      <c r="AI5" s="87">
        <v>30</v>
      </c>
      <c r="AJ5" s="87">
        <v>1</v>
      </c>
      <c r="AK5" s="87">
        <v>2</v>
      </c>
      <c r="AL5" s="119">
        <v>3</v>
      </c>
      <c r="AM5" s="42"/>
      <c r="AN5" s="42"/>
      <c r="AO5" s="42"/>
      <c r="AP5" s="42"/>
      <c r="AQ5" s="47"/>
      <c r="AR5" s="47"/>
      <c r="AS5" s="48"/>
      <c r="AT5" s="167" t="s">
        <v>16</v>
      </c>
      <c r="AU5" s="168"/>
      <c r="AV5" s="40" t="s">
        <v>19</v>
      </c>
    </row>
    <row r="6" spans="1:48" ht="18.899999999999999" thickBot="1" x14ac:dyDescent="0.7">
      <c r="A6" s="49" t="s">
        <v>1</v>
      </c>
      <c r="B6" s="165"/>
      <c r="C6" s="163"/>
      <c r="D6" s="50" t="s">
        <v>3</v>
      </c>
      <c r="E6" s="51" t="s">
        <v>5</v>
      </c>
      <c r="F6" s="51" t="s">
        <v>7</v>
      </c>
      <c r="G6" s="51" t="s">
        <v>8</v>
      </c>
      <c r="H6" s="51" t="s">
        <v>9</v>
      </c>
      <c r="I6" s="51" t="s">
        <v>10</v>
      </c>
      <c r="J6" s="131" t="s">
        <v>11</v>
      </c>
      <c r="K6" s="51" t="s">
        <v>2</v>
      </c>
      <c r="L6" s="51" t="s">
        <v>4</v>
      </c>
      <c r="M6" s="51" t="s">
        <v>6</v>
      </c>
      <c r="N6" s="51" t="s">
        <v>8</v>
      </c>
      <c r="O6" s="51" t="s">
        <v>9</v>
      </c>
      <c r="P6" s="51" t="s">
        <v>10</v>
      </c>
      <c r="Q6" s="131" t="s">
        <v>11</v>
      </c>
      <c r="R6" s="51" t="s">
        <v>2</v>
      </c>
      <c r="S6" s="51" t="s">
        <v>4</v>
      </c>
      <c r="T6" s="51" t="s">
        <v>6</v>
      </c>
      <c r="U6" s="51" t="s">
        <v>8</v>
      </c>
      <c r="V6" s="51" t="s">
        <v>9</v>
      </c>
      <c r="W6" s="51" t="s">
        <v>10</v>
      </c>
      <c r="X6" s="131" t="s">
        <v>11</v>
      </c>
      <c r="Y6" s="51" t="s">
        <v>2</v>
      </c>
      <c r="Z6" s="51" t="s">
        <v>4</v>
      </c>
      <c r="AA6" s="51" t="s">
        <v>6</v>
      </c>
      <c r="AB6" s="51" t="s">
        <v>8</v>
      </c>
      <c r="AC6" s="51" t="s">
        <v>9</v>
      </c>
      <c r="AD6" s="51" t="s">
        <v>10</v>
      </c>
      <c r="AE6" s="131" t="s">
        <v>11</v>
      </c>
      <c r="AF6" s="51" t="s">
        <v>2</v>
      </c>
      <c r="AG6" s="51" t="s">
        <v>4</v>
      </c>
      <c r="AH6" s="51" t="s">
        <v>6</v>
      </c>
      <c r="AI6" s="51" t="s">
        <v>8</v>
      </c>
      <c r="AJ6" s="51" t="s">
        <v>9</v>
      </c>
      <c r="AK6" s="51" t="s">
        <v>10</v>
      </c>
      <c r="AL6" s="131" t="s">
        <v>11</v>
      </c>
      <c r="AM6" s="51" t="s">
        <v>2</v>
      </c>
      <c r="AN6" s="51" t="s">
        <v>4</v>
      </c>
      <c r="AO6" s="51" t="s">
        <v>6</v>
      </c>
      <c r="AP6" s="51" t="s">
        <v>8</v>
      </c>
      <c r="AQ6" s="51" t="s">
        <v>9</v>
      </c>
      <c r="AR6" s="51" t="s">
        <v>10</v>
      </c>
      <c r="AS6" s="52" t="s">
        <v>11</v>
      </c>
      <c r="AT6" s="169"/>
      <c r="AU6" s="170"/>
      <c r="AV6" s="108">
        <f>AU7+AU8</f>
        <v>28</v>
      </c>
    </row>
    <row r="7" spans="1:48" ht="18.899999999999999" thickTop="1" x14ac:dyDescent="0.65">
      <c r="A7" s="49"/>
      <c r="B7" s="184" t="s">
        <v>31</v>
      </c>
      <c r="C7" s="185"/>
      <c r="D7" s="72">
        <f>計画!D7</f>
        <v>0</v>
      </c>
      <c r="E7" s="72">
        <f>計画!E7</f>
        <v>0</v>
      </c>
      <c r="F7" s="72">
        <f>計画!F7</f>
        <v>0</v>
      </c>
      <c r="G7" s="72">
        <f>計画!G7</f>
        <v>0</v>
      </c>
      <c r="H7" s="72">
        <f>計画!H7</f>
        <v>0</v>
      </c>
      <c r="I7" s="72">
        <f>計画!I7</f>
        <v>0</v>
      </c>
      <c r="J7" s="132">
        <f>計画!J7</f>
        <v>0</v>
      </c>
      <c r="K7" s="73" t="str">
        <f>計画!K7</f>
        <v>〇</v>
      </c>
      <c r="L7" s="74" t="str">
        <f>計画!L7</f>
        <v>〇</v>
      </c>
      <c r="M7" s="74" t="str">
        <f>計画!M7</f>
        <v>〇</v>
      </c>
      <c r="N7" s="74" t="str">
        <f>計画!N7</f>
        <v>〇</v>
      </c>
      <c r="O7" s="74" t="str">
        <f>計画!O7</f>
        <v>〇</v>
      </c>
      <c r="P7" s="74" t="str">
        <f>計画!P7</f>
        <v>休</v>
      </c>
      <c r="Q7" s="135" t="str">
        <f>計画!Q7</f>
        <v>休</v>
      </c>
      <c r="R7" s="73" t="str">
        <f>計画!R7</f>
        <v>〇</v>
      </c>
      <c r="S7" s="74" t="str">
        <f>計画!S7</f>
        <v>〇</v>
      </c>
      <c r="T7" s="74" t="str">
        <f>計画!T7</f>
        <v>〇</v>
      </c>
      <c r="U7" s="74" t="str">
        <f>計画!U7</f>
        <v>〇</v>
      </c>
      <c r="V7" s="74" t="str">
        <f>計画!V7</f>
        <v>〇</v>
      </c>
      <c r="W7" s="74" t="str">
        <f>計画!W7</f>
        <v>休</v>
      </c>
      <c r="X7" s="135" t="str">
        <f>計画!X7</f>
        <v>休</v>
      </c>
      <c r="Y7" s="73" t="str">
        <f>計画!Y7</f>
        <v>〇</v>
      </c>
      <c r="Z7" s="74" t="str">
        <f>計画!Z7</f>
        <v>〇</v>
      </c>
      <c r="AA7" s="74" t="str">
        <f>計画!AA7</f>
        <v>〇</v>
      </c>
      <c r="AB7" s="74" t="str">
        <f>計画!AB7</f>
        <v>〇</v>
      </c>
      <c r="AC7" s="74" t="str">
        <f>計画!AC7</f>
        <v>〇</v>
      </c>
      <c r="AD7" s="74" t="str">
        <f>計画!AD7</f>
        <v>休</v>
      </c>
      <c r="AE7" s="135" t="str">
        <f>計画!AE7</f>
        <v>休</v>
      </c>
      <c r="AF7" s="73" t="str">
        <f>計画!AF7</f>
        <v>〇</v>
      </c>
      <c r="AG7" s="74" t="str">
        <f>計画!AG7</f>
        <v>〇</v>
      </c>
      <c r="AH7" s="74" t="str">
        <f>計画!AH7</f>
        <v>〇</v>
      </c>
      <c r="AI7" s="74" t="str">
        <f>計画!AI7</f>
        <v>〇</v>
      </c>
      <c r="AJ7" s="74" t="str">
        <f>計画!AJ7</f>
        <v>〇</v>
      </c>
      <c r="AK7" s="74" t="str">
        <f>計画!AK7</f>
        <v>休</v>
      </c>
      <c r="AL7" s="135" t="str">
        <f>計画!AL7</f>
        <v>休</v>
      </c>
      <c r="AM7" s="73">
        <f>計画!AM7</f>
        <v>0</v>
      </c>
      <c r="AN7" s="74">
        <f>計画!AN7</f>
        <v>0</v>
      </c>
      <c r="AO7" s="74">
        <f>計画!AO7</f>
        <v>0</v>
      </c>
      <c r="AP7" s="74">
        <f>計画!AP7</f>
        <v>0</v>
      </c>
      <c r="AQ7" s="74">
        <f>計画!AQ7</f>
        <v>0</v>
      </c>
      <c r="AR7" s="74">
        <f>計画!AR7</f>
        <v>0</v>
      </c>
      <c r="AS7" s="75">
        <f>計画!AS7</f>
        <v>0</v>
      </c>
      <c r="AT7" s="35" t="s">
        <v>12</v>
      </c>
      <c r="AU7" s="124">
        <f>COUNTIF(D10:AS10,"〇")</f>
        <v>20</v>
      </c>
      <c r="AV7" s="1"/>
    </row>
    <row r="8" spans="1:48" x14ac:dyDescent="0.65">
      <c r="A8" s="49"/>
      <c r="B8" s="186" t="s">
        <v>32</v>
      </c>
      <c r="C8" s="187"/>
      <c r="D8" s="70">
        <f>変更①!D8</f>
        <v>0</v>
      </c>
      <c r="E8" s="70">
        <f>変更①!E8</f>
        <v>0</v>
      </c>
      <c r="F8" s="70">
        <f>変更①!F8</f>
        <v>0</v>
      </c>
      <c r="G8" s="70">
        <f>変更①!G8</f>
        <v>0</v>
      </c>
      <c r="H8" s="70">
        <f>変更①!H8</f>
        <v>0</v>
      </c>
      <c r="I8" s="70">
        <f>変更①!I8</f>
        <v>0</v>
      </c>
      <c r="J8" s="124">
        <f>変更①!J8</f>
        <v>0</v>
      </c>
      <c r="K8" s="70" t="str">
        <f>変更①!K8</f>
        <v>〇</v>
      </c>
      <c r="L8" s="70" t="str">
        <f>変更①!L8</f>
        <v>〇</v>
      </c>
      <c r="M8" s="70" t="str">
        <f>変更①!M8</f>
        <v>〇</v>
      </c>
      <c r="N8" s="70" t="str">
        <f>変更①!N8</f>
        <v>〇</v>
      </c>
      <c r="O8" s="70" t="str">
        <f>変更①!O8</f>
        <v>〇</v>
      </c>
      <c r="P8" s="70" t="str">
        <f>変更①!P8</f>
        <v>休</v>
      </c>
      <c r="Q8" s="128" t="str">
        <f>変更①!Q8</f>
        <v>休</v>
      </c>
      <c r="R8" s="71" t="str">
        <f>変更①!R8</f>
        <v>〇</v>
      </c>
      <c r="S8" s="70" t="str">
        <f>変更①!S8</f>
        <v>〇</v>
      </c>
      <c r="T8" s="70" t="str">
        <f>変更①!T8</f>
        <v>〇</v>
      </c>
      <c r="U8" s="70" t="str">
        <f>変更①!U8</f>
        <v>〇</v>
      </c>
      <c r="V8" s="70" t="str">
        <f>変更①!V8</f>
        <v>〇</v>
      </c>
      <c r="W8" s="70" t="str">
        <f>変更①!W8</f>
        <v>休</v>
      </c>
      <c r="X8" s="128" t="str">
        <f>変更①!X8</f>
        <v>休</v>
      </c>
      <c r="Y8" s="71" t="str">
        <f>変更①!Y8</f>
        <v>〇</v>
      </c>
      <c r="Z8" s="70" t="str">
        <f>変更①!Z8</f>
        <v>〇</v>
      </c>
      <c r="AA8" s="70" t="str">
        <f>変更①!AA8</f>
        <v>〇</v>
      </c>
      <c r="AB8" s="70" t="str">
        <f>変更①!AB8</f>
        <v>〇</v>
      </c>
      <c r="AC8" s="70" t="str">
        <f>変更①!AC8</f>
        <v>〇</v>
      </c>
      <c r="AD8" s="70" t="str">
        <f>変更①!AD8</f>
        <v>休</v>
      </c>
      <c r="AE8" s="128" t="str">
        <f>変更①!AE8</f>
        <v>休</v>
      </c>
      <c r="AF8" s="71" t="str">
        <f>変更①!AF8</f>
        <v>〇</v>
      </c>
      <c r="AG8" s="70" t="str">
        <f>変更①!AG8</f>
        <v>〇</v>
      </c>
      <c r="AH8" s="70" t="str">
        <f>変更①!AH8</f>
        <v>〇</v>
      </c>
      <c r="AI8" s="70" t="str">
        <f>変更①!AI8</f>
        <v>〇</v>
      </c>
      <c r="AJ8" s="70" t="str">
        <f>変更①!AJ8</f>
        <v>〇</v>
      </c>
      <c r="AK8" s="70" t="str">
        <f>変更①!AK8</f>
        <v>休</v>
      </c>
      <c r="AL8" s="128" t="str">
        <f>変更①!AL8</f>
        <v>休</v>
      </c>
      <c r="AM8" s="71">
        <f>変更①!AM8</f>
        <v>0</v>
      </c>
      <c r="AN8" s="70">
        <f>変更①!AN8</f>
        <v>0</v>
      </c>
      <c r="AO8" s="70">
        <f>変更①!AO8</f>
        <v>0</v>
      </c>
      <c r="AP8" s="70">
        <f>変更①!AP8</f>
        <v>0</v>
      </c>
      <c r="AQ8" s="70">
        <f>変更①!AQ8</f>
        <v>0</v>
      </c>
      <c r="AR8" s="70">
        <f>変更①!AR8</f>
        <v>0</v>
      </c>
      <c r="AS8" s="70">
        <f>変更①!AS8</f>
        <v>0</v>
      </c>
      <c r="AT8" s="35" t="s">
        <v>13</v>
      </c>
      <c r="AU8" s="124">
        <f>COUNTIF(D10:AS10,"休")</f>
        <v>8</v>
      </c>
    </row>
    <row r="9" spans="1:48" x14ac:dyDescent="0.65">
      <c r="A9" s="49"/>
      <c r="B9" s="186" t="s">
        <v>33</v>
      </c>
      <c r="C9" s="187"/>
      <c r="D9" s="76">
        <f>変更②!D9</f>
        <v>0</v>
      </c>
      <c r="E9" s="76">
        <f>変更②!E9</f>
        <v>0</v>
      </c>
      <c r="F9" s="76">
        <f>変更②!F9</f>
        <v>0</v>
      </c>
      <c r="G9" s="76">
        <f>変更②!G9</f>
        <v>0</v>
      </c>
      <c r="H9" s="76">
        <f>変更②!H9</f>
        <v>0</v>
      </c>
      <c r="I9" s="76">
        <f>変更②!I9</f>
        <v>0</v>
      </c>
      <c r="J9" s="133">
        <f>変更②!J9</f>
        <v>0</v>
      </c>
      <c r="K9" s="71">
        <f>変更②!K9</f>
        <v>0</v>
      </c>
      <c r="L9" s="76">
        <f>変更②!L9</f>
        <v>0</v>
      </c>
      <c r="M9" s="76">
        <f>変更②!M9</f>
        <v>0</v>
      </c>
      <c r="N9" s="76">
        <f>変更②!N9</f>
        <v>0</v>
      </c>
      <c r="O9" s="76">
        <f>変更②!O9</f>
        <v>0</v>
      </c>
      <c r="P9" s="76">
        <f>変更②!P9</f>
        <v>0</v>
      </c>
      <c r="Q9" s="133">
        <f>変更②!Q9</f>
        <v>0</v>
      </c>
      <c r="R9" s="71">
        <f>変更②!R9</f>
        <v>0</v>
      </c>
      <c r="S9" s="76">
        <f>変更②!S9</f>
        <v>0</v>
      </c>
      <c r="T9" s="76">
        <f>変更②!T9</f>
        <v>0</v>
      </c>
      <c r="U9" s="76">
        <f>変更②!U9</f>
        <v>0</v>
      </c>
      <c r="V9" s="76">
        <f>変更②!V9</f>
        <v>0</v>
      </c>
      <c r="W9" s="76">
        <f>変更②!W9</f>
        <v>0</v>
      </c>
      <c r="X9" s="133">
        <f>変更②!X9</f>
        <v>0</v>
      </c>
      <c r="Y9" s="71">
        <f>変更②!Y9</f>
        <v>0</v>
      </c>
      <c r="Z9" s="76">
        <f>変更②!Z9</f>
        <v>0</v>
      </c>
      <c r="AA9" s="76">
        <f>変更②!AA9</f>
        <v>0</v>
      </c>
      <c r="AB9" s="76">
        <f>変更②!AB9</f>
        <v>0</v>
      </c>
      <c r="AC9" s="76">
        <f>変更②!AC9</f>
        <v>0</v>
      </c>
      <c r="AD9" s="76">
        <f>変更②!AD9</f>
        <v>0</v>
      </c>
      <c r="AE9" s="133">
        <f>変更②!AE9</f>
        <v>0</v>
      </c>
      <c r="AF9" s="71">
        <f>変更②!AF9</f>
        <v>0</v>
      </c>
      <c r="AG9" s="76">
        <f>変更②!AG9</f>
        <v>0</v>
      </c>
      <c r="AH9" s="76">
        <f>変更②!AH9</f>
        <v>0</v>
      </c>
      <c r="AI9" s="76">
        <f>変更②!AI9</f>
        <v>0</v>
      </c>
      <c r="AJ9" s="76">
        <f>変更②!AJ9</f>
        <v>0</v>
      </c>
      <c r="AK9" s="76">
        <f>変更②!AK9</f>
        <v>0</v>
      </c>
      <c r="AL9" s="133">
        <f>変更②!AL9</f>
        <v>0</v>
      </c>
      <c r="AM9" s="71">
        <f>変更②!AM9</f>
        <v>0</v>
      </c>
      <c r="AN9" s="76">
        <f>変更②!AN9</f>
        <v>0</v>
      </c>
      <c r="AO9" s="76">
        <f>変更②!AO9</f>
        <v>0</v>
      </c>
      <c r="AP9" s="76">
        <f>変更②!AP9</f>
        <v>0</v>
      </c>
      <c r="AQ9" s="76">
        <f>変更②!AQ9</f>
        <v>0</v>
      </c>
      <c r="AR9" s="76">
        <f>変更②!AR9</f>
        <v>0</v>
      </c>
      <c r="AS9" s="76">
        <f>変更②!AS9</f>
        <v>0</v>
      </c>
      <c r="AT9" s="35" t="s">
        <v>15</v>
      </c>
      <c r="AU9" s="125">
        <f>AU8/AV6</f>
        <v>0.2857142857142857</v>
      </c>
    </row>
    <row r="10" spans="1:48" x14ac:dyDescent="0.65">
      <c r="A10" s="49"/>
      <c r="B10" s="186" t="s">
        <v>34</v>
      </c>
      <c r="C10" s="187"/>
      <c r="D10" s="105"/>
      <c r="E10" s="106"/>
      <c r="F10" s="106"/>
      <c r="G10" s="106"/>
      <c r="H10" s="106"/>
      <c r="I10" s="106"/>
      <c r="J10" s="134"/>
      <c r="K10" s="107" t="s">
        <v>21</v>
      </c>
      <c r="L10" s="106" t="s">
        <v>21</v>
      </c>
      <c r="M10" s="106" t="s">
        <v>21</v>
      </c>
      <c r="N10" s="106" t="s">
        <v>21</v>
      </c>
      <c r="O10" s="106" t="s">
        <v>21</v>
      </c>
      <c r="P10" s="106" t="s">
        <v>22</v>
      </c>
      <c r="Q10" s="134" t="s">
        <v>22</v>
      </c>
      <c r="R10" s="107" t="s">
        <v>21</v>
      </c>
      <c r="S10" s="106" t="s">
        <v>21</v>
      </c>
      <c r="T10" s="106" t="s">
        <v>21</v>
      </c>
      <c r="U10" s="106" t="s">
        <v>22</v>
      </c>
      <c r="V10" s="106" t="s">
        <v>21</v>
      </c>
      <c r="W10" s="106" t="s">
        <v>21</v>
      </c>
      <c r="X10" s="134" t="s">
        <v>22</v>
      </c>
      <c r="Y10" s="107" t="s">
        <v>22</v>
      </c>
      <c r="Z10" s="106" t="s">
        <v>21</v>
      </c>
      <c r="AA10" s="106" t="s">
        <v>21</v>
      </c>
      <c r="AB10" s="106" t="s">
        <v>21</v>
      </c>
      <c r="AC10" s="106" t="s">
        <v>21</v>
      </c>
      <c r="AD10" s="106" t="s">
        <v>22</v>
      </c>
      <c r="AE10" s="134" t="s">
        <v>21</v>
      </c>
      <c r="AF10" s="107" t="s">
        <v>21</v>
      </c>
      <c r="AG10" s="106" t="s">
        <v>21</v>
      </c>
      <c r="AH10" s="106" t="s">
        <v>21</v>
      </c>
      <c r="AI10" s="106" t="s">
        <v>21</v>
      </c>
      <c r="AJ10" s="106" t="s">
        <v>21</v>
      </c>
      <c r="AK10" s="106" t="s">
        <v>22</v>
      </c>
      <c r="AL10" s="134" t="s">
        <v>22</v>
      </c>
      <c r="AM10" s="63"/>
      <c r="AN10" s="61"/>
      <c r="AO10" s="61"/>
      <c r="AP10" s="61"/>
      <c r="AQ10" s="61"/>
      <c r="AR10" s="61"/>
      <c r="AS10" s="64"/>
      <c r="AT10" s="171" t="str">
        <f>IF(AU9&gt;=28.5%,"OK","ER")</f>
        <v>OK</v>
      </c>
      <c r="AU10" s="172"/>
    </row>
    <row r="11" spans="1:48" s="1" customFormat="1" ht="18.899999999999999" thickBot="1" x14ac:dyDescent="0.7">
      <c r="A11" s="182"/>
      <c r="B11" s="175" t="s">
        <v>14</v>
      </c>
      <c r="C11" s="176"/>
      <c r="D11" s="77" t="s">
        <v>12</v>
      </c>
      <c r="E11" s="78">
        <f>COUNTIF(D10:J10,"〇")</f>
        <v>0</v>
      </c>
      <c r="F11" s="77" t="s">
        <v>13</v>
      </c>
      <c r="G11" s="79">
        <f>COUNTIF(D10:J10,"休")</f>
        <v>0</v>
      </c>
      <c r="H11" s="80" t="str">
        <f>IF(G11=0,"",IF(G11&lt;=1,"ER",IF(G11&gt;=2,"OK")))</f>
        <v/>
      </c>
      <c r="I11" s="183" t="s">
        <v>15</v>
      </c>
      <c r="J11" s="118" t="str">
        <f>IF(G11/7=0,"",G11/"7")</f>
        <v/>
      </c>
      <c r="K11" s="77" t="s">
        <v>12</v>
      </c>
      <c r="L11" s="78">
        <f>COUNTIF(K10:Q10,"〇")</f>
        <v>5</v>
      </c>
      <c r="M11" s="77" t="s">
        <v>13</v>
      </c>
      <c r="N11" s="79">
        <f>COUNTIF(K10:Q10,"休")</f>
        <v>2</v>
      </c>
      <c r="O11" s="80" t="str">
        <f>IF(N11=0,"",IF(N11&lt;=1,"ER",IF(N11&gt;=2,"OK")))</f>
        <v>OK</v>
      </c>
      <c r="P11" s="183" t="s">
        <v>15</v>
      </c>
      <c r="Q11" s="118">
        <f>IF(N11/7=0,"",N11/"7")</f>
        <v>0.2857142857142857</v>
      </c>
      <c r="R11" s="77" t="s">
        <v>12</v>
      </c>
      <c r="S11" s="78">
        <f>COUNTIF(R10:X10,"〇")</f>
        <v>5</v>
      </c>
      <c r="T11" s="77" t="s">
        <v>13</v>
      </c>
      <c r="U11" s="79">
        <f>COUNTIF(R10:X10,"休")</f>
        <v>2</v>
      </c>
      <c r="V11" s="80" t="str">
        <f>IF(U11=0,"",IF(U11&lt;=1,"ER",IF(U11&gt;=2,"OK")))</f>
        <v>OK</v>
      </c>
      <c r="W11" s="183" t="s">
        <v>15</v>
      </c>
      <c r="X11" s="118">
        <f>IF(U11/7=0,"",U11/"7")</f>
        <v>0.2857142857142857</v>
      </c>
      <c r="Y11" s="77" t="s">
        <v>12</v>
      </c>
      <c r="Z11" s="78">
        <f>COUNTIF(Y10:AE10,"〇")</f>
        <v>5</v>
      </c>
      <c r="AA11" s="77" t="s">
        <v>13</v>
      </c>
      <c r="AB11" s="79">
        <f>COUNTIF(Y10:AE10,"休")</f>
        <v>2</v>
      </c>
      <c r="AC11" s="80" t="str">
        <f>IF(AB11=0,"",IF(AB11&lt;=1,"ER",IF(AB11&gt;=2,"OK")))</f>
        <v>OK</v>
      </c>
      <c r="AD11" s="183" t="s">
        <v>15</v>
      </c>
      <c r="AE11" s="118">
        <f>IF(AB11/7=0,"",AB11/"7")</f>
        <v>0.2857142857142857</v>
      </c>
      <c r="AF11" s="77" t="s">
        <v>12</v>
      </c>
      <c r="AG11" s="78">
        <f>COUNTIF(AF10:AL10,"〇")</f>
        <v>5</v>
      </c>
      <c r="AH11" s="77" t="s">
        <v>13</v>
      </c>
      <c r="AI11" s="79">
        <f>COUNTIF(AF10:AL10,"休")</f>
        <v>2</v>
      </c>
      <c r="AJ11" s="80" t="str">
        <f>IF(AI11=0,"",IF(AI11&lt;=1,"ER",IF(AI11&gt;=2,"OK")))</f>
        <v>OK</v>
      </c>
      <c r="AK11" s="183" t="s">
        <v>15</v>
      </c>
      <c r="AL11" s="118">
        <f>IF(AI11/7=0,"",AI11/"7")</f>
        <v>0.2857142857142857</v>
      </c>
      <c r="AM11" s="77" t="s">
        <v>12</v>
      </c>
      <c r="AN11" s="78">
        <f>COUNTIF(AM10:AS10,"〇")</f>
        <v>0</v>
      </c>
      <c r="AO11" s="77" t="s">
        <v>13</v>
      </c>
      <c r="AP11" s="79">
        <f>COUNTIF(AM10:AS10,"休")</f>
        <v>0</v>
      </c>
      <c r="AQ11" s="80" t="str">
        <f>IF(AP11=0,"",IF(AP11&lt;=1,"ER",IF(AP11&gt;=2,"OK")))</f>
        <v/>
      </c>
      <c r="AR11" s="183" t="s">
        <v>15</v>
      </c>
      <c r="AS11" s="118" t="str">
        <f>IF(AP11/7=0,"",AP11/"7")</f>
        <v/>
      </c>
      <c r="AT11" s="173"/>
      <c r="AU11" s="174"/>
    </row>
    <row r="12" spans="1:48" x14ac:dyDescent="0.65">
      <c r="A12" s="45">
        <f>A5</f>
        <v>2026</v>
      </c>
      <c r="B12" s="164">
        <f>MOD((B5+1)-1,12)+1</f>
        <v>5</v>
      </c>
      <c r="C12" s="162" t="s">
        <v>0</v>
      </c>
      <c r="D12" s="87">
        <v>4</v>
      </c>
      <c r="E12" s="87">
        <v>5</v>
      </c>
      <c r="F12" s="87">
        <v>6</v>
      </c>
      <c r="G12" s="87">
        <v>7</v>
      </c>
      <c r="H12" s="87">
        <v>8</v>
      </c>
      <c r="I12" s="87">
        <v>9</v>
      </c>
      <c r="J12" s="119">
        <v>10</v>
      </c>
      <c r="K12" s="87">
        <v>11</v>
      </c>
      <c r="L12" s="87">
        <v>12</v>
      </c>
      <c r="M12" s="87">
        <v>13</v>
      </c>
      <c r="N12" s="87">
        <v>14</v>
      </c>
      <c r="O12" s="87">
        <v>15</v>
      </c>
      <c r="P12" s="87">
        <v>16</v>
      </c>
      <c r="Q12" s="119">
        <v>17</v>
      </c>
      <c r="R12" s="87">
        <v>18</v>
      </c>
      <c r="S12" s="87">
        <v>19</v>
      </c>
      <c r="T12" s="87">
        <v>20</v>
      </c>
      <c r="U12" s="87">
        <v>21</v>
      </c>
      <c r="V12" s="87">
        <v>22</v>
      </c>
      <c r="W12" s="87">
        <v>23</v>
      </c>
      <c r="X12" s="119">
        <v>24</v>
      </c>
      <c r="Y12" s="87">
        <v>25</v>
      </c>
      <c r="Z12" s="87">
        <v>26</v>
      </c>
      <c r="AA12" s="87">
        <v>27</v>
      </c>
      <c r="AB12" s="87">
        <v>28</v>
      </c>
      <c r="AC12" s="87">
        <v>29</v>
      </c>
      <c r="AD12" s="87">
        <v>30</v>
      </c>
      <c r="AE12" s="119">
        <v>31</v>
      </c>
      <c r="AF12" s="42"/>
      <c r="AG12" s="42"/>
      <c r="AH12" s="42"/>
      <c r="AI12" s="42"/>
      <c r="AJ12" s="42"/>
      <c r="AK12" s="42"/>
      <c r="AL12" s="130"/>
      <c r="AM12" s="47"/>
      <c r="AN12" s="46"/>
      <c r="AO12" s="47"/>
      <c r="AP12" s="47"/>
      <c r="AQ12" s="47"/>
      <c r="AR12" s="47"/>
      <c r="AS12" s="65"/>
      <c r="AT12" s="167" t="s">
        <v>16</v>
      </c>
      <c r="AU12" s="168"/>
      <c r="AV12" s="40" t="s">
        <v>19</v>
      </c>
    </row>
    <row r="13" spans="1:48" ht="18.899999999999999" thickBot="1" x14ac:dyDescent="0.7">
      <c r="A13" s="49" t="s">
        <v>1</v>
      </c>
      <c r="B13" s="165"/>
      <c r="C13" s="163"/>
      <c r="D13" s="50" t="s">
        <v>3</v>
      </c>
      <c r="E13" s="51" t="s">
        <v>5</v>
      </c>
      <c r="F13" s="51" t="s">
        <v>7</v>
      </c>
      <c r="G13" s="51" t="s">
        <v>8</v>
      </c>
      <c r="H13" s="51" t="s">
        <v>9</v>
      </c>
      <c r="I13" s="51" t="s">
        <v>10</v>
      </c>
      <c r="J13" s="131" t="s">
        <v>11</v>
      </c>
      <c r="K13" s="51" t="s">
        <v>2</v>
      </c>
      <c r="L13" s="51" t="s">
        <v>4</v>
      </c>
      <c r="M13" s="51" t="s">
        <v>6</v>
      </c>
      <c r="N13" s="51" t="s">
        <v>8</v>
      </c>
      <c r="O13" s="51" t="s">
        <v>9</v>
      </c>
      <c r="P13" s="51" t="s">
        <v>10</v>
      </c>
      <c r="Q13" s="131" t="s">
        <v>11</v>
      </c>
      <c r="R13" s="51" t="s">
        <v>2</v>
      </c>
      <c r="S13" s="51" t="s">
        <v>4</v>
      </c>
      <c r="T13" s="51" t="s">
        <v>6</v>
      </c>
      <c r="U13" s="51" t="s">
        <v>8</v>
      </c>
      <c r="V13" s="51" t="s">
        <v>9</v>
      </c>
      <c r="W13" s="51" t="s">
        <v>10</v>
      </c>
      <c r="X13" s="131" t="s">
        <v>11</v>
      </c>
      <c r="Y13" s="51" t="s">
        <v>2</v>
      </c>
      <c r="Z13" s="51" t="s">
        <v>4</v>
      </c>
      <c r="AA13" s="51" t="s">
        <v>6</v>
      </c>
      <c r="AB13" s="51" t="s">
        <v>8</v>
      </c>
      <c r="AC13" s="51" t="s">
        <v>9</v>
      </c>
      <c r="AD13" s="51" t="s">
        <v>10</v>
      </c>
      <c r="AE13" s="131" t="s">
        <v>11</v>
      </c>
      <c r="AF13" s="51" t="s">
        <v>2</v>
      </c>
      <c r="AG13" s="51" t="s">
        <v>4</v>
      </c>
      <c r="AH13" s="51" t="s">
        <v>6</v>
      </c>
      <c r="AI13" s="51" t="s">
        <v>8</v>
      </c>
      <c r="AJ13" s="51" t="s">
        <v>9</v>
      </c>
      <c r="AK13" s="51" t="s">
        <v>10</v>
      </c>
      <c r="AL13" s="131" t="s">
        <v>11</v>
      </c>
      <c r="AM13" s="51" t="s">
        <v>2</v>
      </c>
      <c r="AN13" s="51" t="s">
        <v>4</v>
      </c>
      <c r="AO13" s="51" t="s">
        <v>6</v>
      </c>
      <c r="AP13" s="51" t="s">
        <v>8</v>
      </c>
      <c r="AQ13" s="51" t="s">
        <v>9</v>
      </c>
      <c r="AR13" s="51" t="s">
        <v>10</v>
      </c>
      <c r="AS13" s="52" t="s">
        <v>11</v>
      </c>
      <c r="AT13" s="169"/>
      <c r="AU13" s="170"/>
      <c r="AV13" s="108">
        <f>AU14+AU15</f>
        <v>28</v>
      </c>
    </row>
    <row r="14" spans="1:48" ht="18.899999999999999" thickTop="1" x14ac:dyDescent="0.65">
      <c r="A14" s="49"/>
      <c r="B14" s="184" t="s">
        <v>31</v>
      </c>
      <c r="C14" s="185"/>
      <c r="D14" s="72" t="str">
        <f>計画!D14</f>
        <v>〇</v>
      </c>
      <c r="E14" s="72" t="str">
        <f>計画!E14</f>
        <v>〇</v>
      </c>
      <c r="F14" s="72" t="str">
        <f>計画!F14</f>
        <v>〇</v>
      </c>
      <c r="G14" s="72" t="str">
        <f>計画!G14</f>
        <v>〇</v>
      </c>
      <c r="H14" s="72" t="str">
        <f>計画!H14</f>
        <v>〇</v>
      </c>
      <c r="I14" s="72" t="str">
        <f>計画!I14</f>
        <v>休</v>
      </c>
      <c r="J14" s="132" t="str">
        <f>計画!J14</f>
        <v>休</v>
      </c>
      <c r="K14" s="73" t="str">
        <f>計画!K14</f>
        <v>〇</v>
      </c>
      <c r="L14" s="74" t="str">
        <f>計画!L14</f>
        <v>〇</v>
      </c>
      <c r="M14" s="74" t="str">
        <f>計画!M14</f>
        <v>〇</v>
      </c>
      <c r="N14" s="74" t="str">
        <f>計画!N14</f>
        <v>〇</v>
      </c>
      <c r="O14" s="74" t="str">
        <f>計画!O14</f>
        <v>〇</v>
      </c>
      <c r="P14" s="74" t="str">
        <f>計画!P14</f>
        <v>休</v>
      </c>
      <c r="Q14" s="135" t="str">
        <f>計画!Q14</f>
        <v>休</v>
      </c>
      <c r="R14" s="73" t="str">
        <f>計画!R14</f>
        <v>〇</v>
      </c>
      <c r="S14" s="74" t="str">
        <f>計画!S14</f>
        <v>〇</v>
      </c>
      <c r="T14" s="74" t="str">
        <f>計画!T14</f>
        <v>〇</v>
      </c>
      <c r="U14" s="74" t="str">
        <f>計画!U14</f>
        <v>〇</v>
      </c>
      <c r="V14" s="74" t="str">
        <f>計画!V14</f>
        <v>〇</v>
      </c>
      <c r="W14" s="74" t="str">
        <f>計画!W14</f>
        <v>休</v>
      </c>
      <c r="X14" s="135" t="str">
        <f>計画!X14</f>
        <v>休</v>
      </c>
      <c r="Y14" s="73" t="str">
        <f>計画!Y14</f>
        <v>〇</v>
      </c>
      <c r="Z14" s="74" t="str">
        <f>計画!Z14</f>
        <v>〇</v>
      </c>
      <c r="AA14" s="74" t="str">
        <f>計画!AA14</f>
        <v>〇</v>
      </c>
      <c r="AB14" s="74" t="str">
        <f>計画!AB14</f>
        <v>〇</v>
      </c>
      <c r="AC14" s="74" t="str">
        <f>計画!AC14</f>
        <v>〇</v>
      </c>
      <c r="AD14" s="74" t="str">
        <f>計画!AD14</f>
        <v>休</v>
      </c>
      <c r="AE14" s="135" t="str">
        <f>計画!AE14</f>
        <v>休</v>
      </c>
      <c r="AF14" s="73">
        <f>計画!AF14</f>
        <v>0</v>
      </c>
      <c r="AG14" s="74">
        <f>計画!AG14</f>
        <v>0</v>
      </c>
      <c r="AH14" s="74">
        <f>計画!AH14</f>
        <v>0</v>
      </c>
      <c r="AI14" s="74">
        <f>計画!AI14</f>
        <v>0</v>
      </c>
      <c r="AJ14" s="74">
        <f>計画!AJ14</f>
        <v>0</v>
      </c>
      <c r="AK14" s="74">
        <f>計画!AK14</f>
        <v>0</v>
      </c>
      <c r="AL14" s="135">
        <f>計画!AL14</f>
        <v>0</v>
      </c>
      <c r="AM14" s="73">
        <f>計画!AM14</f>
        <v>0</v>
      </c>
      <c r="AN14" s="74">
        <f>計画!AN14</f>
        <v>0</v>
      </c>
      <c r="AO14" s="74">
        <f>計画!AO14</f>
        <v>0</v>
      </c>
      <c r="AP14" s="74">
        <f>計画!AP14</f>
        <v>0</v>
      </c>
      <c r="AQ14" s="74">
        <f>計画!AQ14</f>
        <v>0</v>
      </c>
      <c r="AR14" s="74">
        <f>計画!AR14</f>
        <v>0</v>
      </c>
      <c r="AS14" s="75">
        <f>計画!AS14</f>
        <v>0</v>
      </c>
      <c r="AT14" s="35" t="s">
        <v>12</v>
      </c>
      <c r="AU14" s="124">
        <f>COUNTIF(D17:AS17,"〇")</f>
        <v>20</v>
      </c>
      <c r="AV14" s="1"/>
    </row>
    <row r="15" spans="1:48" x14ac:dyDescent="0.65">
      <c r="A15" s="49"/>
      <c r="B15" s="186" t="s">
        <v>32</v>
      </c>
      <c r="C15" s="187"/>
      <c r="D15" s="70" t="str">
        <f>変更①!D15</f>
        <v>〇</v>
      </c>
      <c r="E15" s="70" t="str">
        <f>変更①!E15</f>
        <v>〇</v>
      </c>
      <c r="F15" s="70" t="str">
        <f>変更①!F15</f>
        <v>〇</v>
      </c>
      <c r="G15" s="70" t="str">
        <f>変更①!G15</f>
        <v>〇</v>
      </c>
      <c r="H15" s="70" t="str">
        <f>変更①!H15</f>
        <v>〇</v>
      </c>
      <c r="I15" s="70" t="str">
        <f>変更①!I15</f>
        <v>休</v>
      </c>
      <c r="J15" s="124" t="str">
        <f>変更①!J15</f>
        <v>休</v>
      </c>
      <c r="K15" s="70" t="str">
        <f>変更①!K15</f>
        <v>〇</v>
      </c>
      <c r="L15" s="70" t="str">
        <f>変更①!L15</f>
        <v>〇</v>
      </c>
      <c r="M15" s="70" t="str">
        <f>変更①!M15</f>
        <v>〇</v>
      </c>
      <c r="N15" s="70" t="str">
        <f>変更①!N15</f>
        <v>〇</v>
      </c>
      <c r="O15" s="70" t="str">
        <f>変更①!O15</f>
        <v>〇</v>
      </c>
      <c r="P15" s="70" t="str">
        <f>変更①!P15</f>
        <v>休</v>
      </c>
      <c r="Q15" s="128" t="str">
        <f>変更①!Q15</f>
        <v>休</v>
      </c>
      <c r="R15" s="71" t="str">
        <f>変更①!R15</f>
        <v>〇</v>
      </c>
      <c r="S15" s="70" t="str">
        <f>変更①!S15</f>
        <v>〇</v>
      </c>
      <c r="T15" s="70" t="str">
        <f>変更①!T15</f>
        <v>〇</v>
      </c>
      <c r="U15" s="70" t="str">
        <f>変更①!U15</f>
        <v>〇</v>
      </c>
      <c r="V15" s="70" t="str">
        <f>変更①!V15</f>
        <v>〇</v>
      </c>
      <c r="W15" s="70" t="str">
        <f>変更①!W15</f>
        <v>休</v>
      </c>
      <c r="X15" s="128" t="str">
        <f>変更①!X15</f>
        <v>休</v>
      </c>
      <c r="Y15" s="71" t="str">
        <f>変更①!Y15</f>
        <v>〇</v>
      </c>
      <c r="Z15" s="70" t="str">
        <f>変更①!Z15</f>
        <v>〇</v>
      </c>
      <c r="AA15" s="70" t="str">
        <f>変更①!AA15</f>
        <v>〇</v>
      </c>
      <c r="AB15" s="70" t="str">
        <f>変更①!AB15</f>
        <v>〇</v>
      </c>
      <c r="AC15" s="70" t="str">
        <f>変更①!AC15</f>
        <v>〇</v>
      </c>
      <c r="AD15" s="70" t="str">
        <f>変更①!AD15</f>
        <v>休</v>
      </c>
      <c r="AE15" s="128" t="str">
        <f>変更①!AE15</f>
        <v>休</v>
      </c>
      <c r="AF15" s="71">
        <f>変更①!AF15</f>
        <v>0</v>
      </c>
      <c r="AG15" s="70">
        <f>変更①!AG15</f>
        <v>0</v>
      </c>
      <c r="AH15" s="70">
        <f>変更①!AH15</f>
        <v>0</v>
      </c>
      <c r="AI15" s="70">
        <f>変更①!AI15</f>
        <v>0</v>
      </c>
      <c r="AJ15" s="70">
        <f>変更①!AJ15</f>
        <v>0</v>
      </c>
      <c r="AK15" s="70">
        <f>変更①!AK15</f>
        <v>0</v>
      </c>
      <c r="AL15" s="128">
        <f>変更①!AL15</f>
        <v>0</v>
      </c>
      <c r="AM15" s="71">
        <f>変更①!AM15</f>
        <v>0</v>
      </c>
      <c r="AN15" s="70">
        <f>変更①!AN15</f>
        <v>0</v>
      </c>
      <c r="AO15" s="70">
        <f>変更①!AO15</f>
        <v>0</v>
      </c>
      <c r="AP15" s="70">
        <f>変更①!AP15</f>
        <v>0</v>
      </c>
      <c r="AQ15" s="70">
        <f>変更①!AQ15</f>
        <v>0</v>
      </c>
      <c r="AR15" s="70">
        <f>変更①!AR15</f>
        <v>0</v>
      </c>
      <c r="AS15" s="70">
        <f>変更①!AS15</f>
        <v>0</v>
      </c>
      <c r="AT15" s="35" t="s">
        <v>13</v>
      </c>
      <c r="AU15" s="124">
        <f>COUNTIF(D17:AS17,"休")</f>
        <v>8</v>
      </c>
    </row>
    <row r="16" spans="1:48" x14ac:dyDescent="0.65">
      <c r="A16" s="49"/>
      <c r="B16" s="186" t="s">
        <v>33</v>
      </c>
      <c r="C16" s="187"/>
      <c r="D16" s="76">
        <f>変更②!D16</f>
        <v>0</v>
      </c>
      <c r="E16" s="76">
        <f>変更②!E16</f>
        <v>0</v>
      </c>
      <c r="F16" s="76">
        <f>変更②!F16</f>
        <v>0</v>
      </c>
      <c r="G16" s="76">
        <f>変更②!G16</f>
        <v>0</v>
      </c>
      <c r="H16" s="76">
        <f>変更②!H16</f>
        <v>0</v>
      </c>
      <c r="I16" s="76">
        <f>変更②!I16</f>
        <v>0</v>
      </c>
      <c r="J16" s="133">
        <f>変更②!J16</f>
        <v>0</v>
      </c>
      <c r="K16" s="71">
        <f>変更②!K16</f>
        <v>0</v>
      </c>
      <c r="L16" s="76">
        <f>変更②!L16</f>
        <v>0</v>
      </c>
      <c r="M16" s="76">
        <f>変更②!M16</f>
        <v>0</v>
      </c>
      <c r="N16" s="76">
        <f>変更②!N16</f>
        <v>0</v>
      </c>
      <c r="O16" s="76">
        <f>変更②!O16</f>
        <v>0</v>
      </c>
      <c r="P16" s="76">
        <f>変更②!P16</f>
        <v>0</v>
      </c>
      <c r="Q16" s="133">
        <f>変更②!Q16</f>
        <v>0</v>
      </c>
      <c r="R16" s="71">
        <f>変更②!R16</f>
        <v>0</v>
      </c>
      <c r="S16" s="76">
        <f>変更②!S16</f>
        <v>0</v>
      </c>
      <c r="T16" s="76">
        <f>変更②!T16</f>
        <v>0</v>
      </c>
      <c r="U16" s="76">
        <f>変更②!U16</f>
        <v>0</v>
      </c>
      <c r="V16" s="76">
        <f>変更②!V16</f>
        <v>0</v>
      </c>
      <c r="W16" s="76">
        <f>変更②!W16</f>
        <v>0</v>
      </c>
      <c r="X16" s="133">
        <f>変更②!X16</f>
        <v>0</v>
      </c>
      <c r="Y16" s="71">
        <f>変更②!Y16</f>
        <v>0</v>
      </c>
      <c r="Z16" s="76">
        <f>変更②!Z16</f>
        <v>0</v>
      </c>
      <c r="AA16" s="76">
        <f>変更②!AA16</f>
        <v>0</v>
      </c>
      <c r="AB16" s="76">
        <f>変更②!AB16</f>
        <v>0</v>
      </c>
      <c r="AC16" s="76">
        <f>変更②!AC16</f>
        <v>0</v>
      </c>
      <c r="AD16" s="76">
        <f>変更②!AD16</f>
        <v>0</v>
      </c>
      <c r="AE16" s="133">
        <f>変更②!AE16</f>
        <v>0</v>
      </c>
      <c r="AF16" s="71">
        <f>変更②!AF16</f>
        <v>0</v>
      </c>
      <c r="AG16" s="76">
        <f>変更②!AG16</f>
        <v>0</v>
      </c>
      <c r="AH16" s="76">
        <f>変更②!AH16</f>
        <v>0</v>
      </c>
      <c r="AI16" s="76">
        <f>変更②!AI16</f>
        <v>0</v>
      </c>
      <c r="AJ16" s="76">
        <f>変更②!AJ16</f>
        <v>0</v>
      </c>
      <c r="AK16" s="76">
        <f>変更②!AK16</f>
        <v>0</v>
      </c>
      <c r="AL16" s="133">
        <f>変更②!AL16</f>
        <v>0</v>
      </c>
      <c r="AM16" s="71">
        <f>変更②!AM16</f>
        <v>0</v>
      </c>
      <c r="AN16" s="76">
        <f>変更②!AN16</f>
        <v>0</v>
      </c>
      <c r="AO16" s="76">
        <f>変更②!AO16</f>
        <v>0</v>
      </c>
      <c r="AP16" s="76">
        <f>変更②!AP16</f>
        <v>0</v>
      </c>
      <c r="AQ16" s="76">
        <f>変更②!AQ16</f>
        <v>0</v>
      </c>
      <c r="AR16" s="76">
        <f>変更②!AR16</f>
        <v>0</v>
      </c>
      <c r="AS16" s="76">
        <f>変更②!AS16</f>
        <v>0</v>
      </c>
      <c r="AT16" s="35" t="s">
        <v>15</v>
      </c>
      <c r="AU16" s="125">
        <f>AU15/AV13</f>
        <v>0.2857142857142857</v>
      </c>
    </row>
    <row r="17" spans="1:48" ht="18.45" customHeight="1" x14ac:dyDescent="0.65">
      <c r="A17" s="49"/>
      <c r="B17" s="186" t="s">
        <v>34</v>
      </c>
      <c r="C17" s="187"/>
      <c r="D17" s="107" t="s">
        <v>21</v>
      </c>
      <c r="E17" s="106" t="s">
        <v>21</v>
      </c>
      <c r="F17" s="106" t="s">
        <v>21</v>
      </c>
      <c r="G17" s="106" t="s">
        <v>21</v>
      </c>
      <c r="H17" s="106" t="s">
        <v>21</v>
      </c>
      <c r="I17" s="106" t="s">
        <v>22</v>
      </c>
      <c r="J17" s="134" t="s">
        <v>22</v>
      </c>
      <c r="K17" s="107" t="s">
        <v>21</v>
      </c>
      <c r="L17" s="106" t="s">
        <v>21</v>
      </c>
      <c r="M17" s="106" t="s">
        <v>21</v>
      </c>
      <c r="N17" s="106" t="s">
        <v>21</v>
      </c>
      <c r="O17" s="106" t="s">
        <v>21</v>
      </c>
      <c r="P17" s="106" t="s">
        <v>22</v>
      </c>
      <c r="Q17" s="134" t="s">
        <v>22</v>
      </c>
      <c r="R17" s="107" t="s">
        <v>21</v>
      </c>
      <c r="S17" s="106" t="s">
        <v>21</v>
      </c>
      <c r="T17" s="106" t="s">
        <v>21</v>
      </c>
      <c r="U17" s="106" t="s">
        <v>21</v>
      </c>
      <c r="V17" s="106" t="s">
        <v>21</v>
      </c>
      <c r="W17" s="106" t="s">
        <v>22</v>
      </c>
      <c r="X17" s="134" t="s">
        <v>22</v>
      </c>
      <c r="Y17" s="107" t="s">
        <v>21</v>
      </c>
      <c r="Z17" s="106" t="s">
        <v>21</v>
      </c>
      <c r="AA17" s="106" t="s">
        <v>21</v>
      </c>
      <c r="AB17" s="106" t="s">
        <v>21</v>
      </c>
      <c r="AC17" s="106" t="s">
        <v>21</v>
      </c>
      <c r="AD17" s="106" t="s">
        <v>22</v>
      </c>
      <c r="AE17" s="134" t="s">
        <v>22</v>
      </c>
      <c r="AF17" s="63"/>
      <c r="AG17" s="61"/>
      <c r="AH17" s="61"/>
      <c r="AI17" s="61"/>
      <c r="AJ17" s="61"/>
      <c r="AK17" s="61"/>
      <c r="AL17" s="154"/>
      <c r="AM17" s="63"/>
      <c r="AN17" s="61"/>
      <c r="AO17" s="61"/>
      <c r="AP17" s="61"/>
      <c r="AQ17" s="61"/>
      <c r="AR17" s="61"/>
      <c r="AS17" s="62"/>
      <c r="AT17" s="171" t="str">
        <f>IF(AU16&gt;=28.5%,"OK","ER")</f>
        <v>OK</v>
      </c>
      <c r="AU17" s="172"/>
    </row>
    <row r="18" spans="1:48" s="1" customFormat="1" ht="18.899999999999999" thickBot="1" x14ac:dyDescent="0.7">
      <c r="A18" s="182"/>
      <c r="B18" s="175" t="s">
        <v>14</v>
      </c>
      <c r="C18" s="176"/>
      <c r="D18" s="77" t="s">
        <v>12</v>
      </c>
      <c r="E18" s="78">
        <f>COUNTIF(D17:J17,"〇")</f>
        <v>5</v>
      </c>
      <c r="F18" s="77" t="s">
        <v>13</v>
      </c>
      <c r="G18" s="79">
        <f>COUNTIF(D17:J17,"休")</f>
        <v>2</v>
      </c>
      <c r="H18" s="80" t="str">
        <f>IF(G18=0,"",IF(G18&lt;=1,"ER",IF(G18&gt;=2,"OK")))</f>
        <v>OK</v>
      </c>
      <c r="I18" s="183" t="s">
        <v>15</v>
      </c>
      <c r="J18" s="118">
        <f>IF(G18/7=0,"",G18/"7")</f>
        <v>0.2857142857142857</v>
      </c>
      <c r="K18" s="77" t="s">
        <v>12</v>
      </c>
      <c r="L18" s="78">
        <f>COUNTIF(K17:Q17,"〇")</f>
        <v>5</v>
      </c>
      <c r="M18" s="77" t="s">
        <v>13</v>
      </c>
      <c r="N18" s="79">
        <f>COUNTIF(K17:Q17,"休")</f>
        <v>2</v>
      </c>
      <c r="O18" s="80" t="str">
        <f>IF(N18=0,"",IF(N18&lt;=1,"ER",IF(N18&gt;=2,"OK")))</f>
        <v>OK</v>
      </c>
      <c r="P18" s="183" t="s">
        <v>15</v>
      </c>
      <c r="Q18" s="118">
        <f>IF(N18/7=0,"",N18/"7")</f>
        <v>0.2857142857142857</v>
      </c>
      <c r="R18" s="77" t="s">
        <v>12</v>
      </c>
      <c r="S18" s="78">
        <f>COUNTIF(R17:X17,"〇")</f>
        <v>5</v>
      </c>
      <c r="T18" s="77" t="s">
        <v>13</v>
      </c>
      <c r="U18" s="79">
        <f>COUNTIF(R17:X17,"休")</f>
        <v>2</v>
      </c>
      <c r="V18" s="80" t="str">
        <f>IF(U18=0,"",IF(U18&lt;=1,"ER",IF(U18&gt;=2,"OK")))</f>
        <v>OK</v>
      </c>
      <c r="W18" s="183" t="s">
        <v>15</v>
      </c>
      <c r="X18" s="118">
        <f>IF(U18/7=0,"",U18/"7")</f>
        <v>0.2857142857142857</v>
      </c>
      <c r="Y18" s="77" t="s">
        <v>12</v>
      </c>
      <c r="Z18" s="78">
        <f>COUNTIF(Y17:AE17,"〇")</f>
        <v>5</v>
      </c>
      <c r="AA18" s="77" t="s">
        <v>13</v>
      </c>
      <c r="AB18" s="79">
        <f>COUNTIF(Y17:AE17,"休")</f>
        <v>2</v>
      </c>
      <c r="AC18" s="80" t="str">
        <f>IF(AB18=0,"",IF(AB18&lt;=1,"ER",IF(AB18&gt;=2,"OK")))</f>
        <v>OK</v>
      </c>
      <c r="AD18" s="183" t="s">
        <v>15</v>
      </c>
      <c r="AE18" s="118">
        <f>IF(AB18/7=0,"",AB18/"7")</f>
        <v>0.2857142857142857</v>
      </c>
      <c r="AF18" s="77" t="s">
        <v>12</v>
      </c>
      <c r="AG18" s="78">
        <f>COUNTIF(AF17:AL17,"〇")</f>
        <v>0</v>
      </c>
      <c r="AH18" s="77" t="s">
        <v>13</v>
      </c>
      <c r="AI18" s="79">
        <f>COUNTIF(AF17:AL17,"休")</f>
        <v>0</v>
      </c>
      <c r="AJ18" s="80" t="str">
        <f>IF(AI18=0,"",IF(AI18&lt;=1,"ER",IF(AI18&gt;=2,"OK")))</f>
        <v/>
      </c>
      <c r="AK18" s="183" t="s">
        <v>15</v>
      </c>
      <c r="AL18" s="118" t="str">
        <f>IF(AI18/7=0,"",AI18/"7")</f>
        <v/>
      </c>
      <c r="AM18" s="77" t="s">
        <v>12</v>
      </c>
      <c r="AN18" s="78">
        <f>COUNTIF(AM17:AS17,"〇")</f>
        <v>0</v>
      </c>
      <c r="AO18" s="77" t="s">
        <v>13</v>
      </c>
      <c r="AP18" s="79">
        <f>COUNTIF(AM17:AS17,"休")</f>
        <v>0</v>
      </c>
      <c r="AQ18" s="80" t="str">
        <f>IF(AP18=0,"",IF(AP18&lt;=1,"ER",IF(AP18&gt;=2,"OK")))</f>
        <v/>
      </c>
      <c r="AR18" s="183" t="s">
        <v>15</v>
      </c>
      <c r="AS18" s="118" t="str">
        <f>IF(AP18/7=0,"",AP18/"7")</f>
        <v/>
      </c>
      <c r="AT18" s="173"/>
      <c r="AU18" s="174"/>
    </row>
    <row r="19" spans="1:48" x14ac:dyDescent="0.65">
      <c r="A19" s="45">
        <f>A12</f>
        <v>2026</v>
      </c>
      <c r="B19" s="164">
        <f>MOD((B12+1)-1,12)+1</f>
        <v>6</v>
      </c>
      <c r="C19" s="162" t="s">
        <v>0</v>
      </c>
      <c r="D19" s="87">
        <v>1</v>
      </c>
      <c r="E19" s="87">
        <v>2</v>
      </c>
      <c r="F19" s="87">
        <v>3</v>
      </c>
      <c r="G19" s="87">
        <v>4</v>
      </c>
      <c r="H19" s="87">
        <v>5</v>
      </c>
      <c r="I19" s="87">
        <v>6</v>
      </c>
      <c r="J19" s="119">
        <v>7</v>
      </c>
      <c r="K19" s="87">
        <v>8</v>
      </c>
      <c r="L19" s="87">
        <v>9</v>
      </c>
      <c r="M19" s="87">
        <v>10</v>
      </c>
      <c r="N19" s="87">
        <v>11</v>
      </c>
      <c r="O19" s="87">
        <v>12</v>
      </c>
      <c r="P19" s="87">
        <v>13</v>
      </c>
      <c r="Q19" s="119">
        <v>14</v>
      </c>
      <c r="R19" s="87">
        <v>15</v>
      </c>
      <c r="S19" s="87">
        <v>16</v>
      </c>
      <c r="T19" s="87">
        <v>17</v>
      </c>
      <c r="U19" s="87">
        <v>18</v>
      </c>
      <c r="V19" s="87">
        <v>19</v>
      </c>
      <c r="W19" s="87">
        <v>20</v>
      </c>
      <c r="X19" s="119">
        <v>21</v>
      </c>
      <c r="Y19" s="87">
        <v>22</v>
      </c>
      <c r="Z19" s="87">
        <v>23</v>
      </c>
      <c r="AA19" s="87">
        <v>24</v>
      </c>
      <c r="AB19" s="87">
        <v>25</v>
      </c>
      <c r="AC19" s="87">
        <v>26</v>
      </c>
      <c r="AD19" s="87">
        <v>27</v>
      </c>
      <c r="AE19" s="119">
        <v>28</v>
      </c>
      <c r="AF19" s="87">
        <v>29</v>
      </c>
      <c r="AG19" s="87">
        <v>30</v>
      </c>
      <c r="AH19" s="87">
        <v>1</v>
      </c>
      <c r="AI19" s="87">
        <v>2</v>
      </c>
      <c r="AJ19" s="87">
        <v>3</v>
      </c>
      <c r="AK19" s="87">
        <v>4</v>
      </c>
      <c r="AL19" s="119">
        <v>5</v>
      </c>
      <c r="AM19" s="47"/>
      <c r="AN19" s="46"/>
      <c r="AO19" s="47"/>
      <c r="AP19" s="47"/>
      <c r="AQ19" s="47"/>
      <c r="AR19" s="47"/>
      <c r="AS19" s="65"/>
      <c r="AT19" s="167" t="s">
        <v>16</v>
      </c>
      <c r="AU19" s="168"/>
      <c r="AV19" s="40" t="s">
        <v>19</v>
      </c>
    </row>
    <row r="20" spans="1:48" ht="18.899999999999999" thickBot="1" x14ac:dyDescent="0.7">
      <c r="A20" s="49" t="s">
        <v>1</v>
      </c>
      <c r="B20" s="165"/>
      <c r="C20" s="163"/>
      <c r="D20" s="50" t="s">
        <v>3</v>
      </c>
      <c r="E20" s="51" t="s">
        <v>5</v>
      </c>
      <c r="F20" s="51" t="s">
        <v>7</v>
      </c>
      <c r="G20" s="51" t="s">
        <v>8</v>
      </c>
      <c r="H20" s="51" t="s">
        <v>9</v>
      </c>
      <c r="I20" s="51" t="s">
        <v>10</v>
      </c>
      <c r="J20" s="131" t="s">
        <v>11</v>
      </c>
      <c r="K20" s="51" t="s">
        <v>2</v>
      </c>
      <c r="L20" s="51" t="s">
        <v>4</v>
      </c>
      <c r="M20" s="51" t="s">
        <v>6</v>
      </c>
      <c r="N20" s="51" t="s">
        <v>8</v>
      </c>
      <c r="O20" s="51" t="s">
        <v>9</v>
      </c>
      <c r="P20" s="51" t="s">
        <v>10</v>
      </c>
      <c r="Q20" s="131" t="s">
        <v>11</v>
      </c>
      <c r="R20" s="51" t="s">
        <v>2</v>
      </c>
      <c r="S20" s="51" t="s">
        <v>4</v>
      </c>
      <c r="T20" s="51" t="s">
        <v>6</v>
      </c>
      <c r="U20" s="51" t="s">
        <v>8</v>
      </c>
      <c r="V20" s="51" t="s">
        <v>9</v>
      </c>
      <c r="W20" s="51" t="s">
        <v>10</v>
      </c>
      <c r="X20" s="131" t="s">
        <v>11</v>
      </c>
      <c r="Y20" s="51" t="s">
        <v>2</v>
      </c>
      <c r="Z20" s="51" t="s">
        <v>4</v>
      </c>
      <c r="AA20" s="51" t="s">
        <v>6</v>
      </c>
      <c r="AB20" s="51" t="s">
        <v>8</v>
      </c>
      <c r="AC20" s="51" t="s">
        <v>9</v>
      </c>
      <c r="AD20" s="51" t="s">
        <v>10</v>
      </c>
      <c r="AE20" s="131" t="s">
        <v>11</v>
      </c>
      <c r="AF20" s="51" t="s">
        <v>2</v>
      </c>
      <c r="AG20" s="51" t="s">
        <v>4</v>
      </c>
      <c r="AH20" s="51" t="s">
        <v>6</v>
      </c>
      <c r="AI20" s="51" t="s">
        <v>8</v>
      </c>
      <c r="AJ20" s="51" t="s">
        <v>9</v>
      </c>
      <c r="AK20" s="51" t="s">
        <v>10</v>
      </c>
      <c r="AL20" s="131" t="s">
        <v>11</v>
      </c>
      <c r="AM20" s="51" t="s">
        <v>2</v>
      </c>
      <c r="AN20" s="51" t="s">
        <v>4</v>
      </c>
      <c r="AO20" s="51" t="s">
        <v>6</v>
      </c>
      <c r="AP20" s="51" t="s">
        <v>8</v>
      </c>
      <c r="AQ20" s="51" t="s">
        <v>9</v>
      </c>
      <c r="AR20" s="51" t="s">
        <v>10</v>
      </c>
      <c r="AS20" s="52" t="s">
        <v>11</v>
      </c>
      <c r="AT20" s="169"/>
      <c r="AU20" s="170"/>
      <c r="AV20" s="108">
        <f>AU21+AU22</f>
        <v>35</v>
      </c>
    </row>
    <row r="21" spans="1:48" ht="18.899999999999999" thickTop="1" x14ac:dyDescent="0.65">
      <c r="A21" s="49"/>
      <c r="B21" s="184" t="s">
        <v>31</v>
      </c>
      <c r="C21" s="185"/>
      <c r="D21" s="72" t="str">
        <f>計画!D21</f>
        <v>〇</v>
      </c>
      <c r="E21" s="72" t="str">
        <f>計画!E21</f>
        <v>〇</v>
      </c>
      <c r="F21" s="72" t="str">
        <f>計画!F21</f>
        <v>〇</v>
      </c>
      <c r="G21" s="72" t="str">
        <f>計画!G21</f>
        <v>〇</v>
      </c>
      <c r="H21" s="72" t="str">
        <f>計画!H21</f>
        <v>〇</v>
      </c>
      <c r="I21" s="72" t="str">
        <f>計画!I21</f>
        <v>休</v>
      </c>
      <c r="J21" s="132" t="str">
        <f>計画!J21</f>
        <v>休</v>
      </c>
      <c r="K21" s="73" t="str">
        <f>計画!K21</f>
        <v>〇</v>
      </c>
      <c r="L21" s="74" t="str">
        <f>計画!L21</f>
        <v>〇</v>
      </c>
      <c r="M21" s="74" t="str">
        <f>計画!M21</f>
        <v>〇</v>
      </c>
      <c r="N21" s="74" t="str">
        <f>計画!N21</f>
        <v>〇</v>
      </c>
      <c r="O21" s="74" t="str">
        <f>計画!O21</f>
        <v>〇</v>
      </c>
      <c r="P21" s="74" t="str">
        <f>計画!P21</f>
        <v>休</v>
      </c>
      <c r="Q21" s="135" t="str">
        <f>計画!Q21</f>
        <v>休</v>
      </c>
      <c r="R21" s="73" t="str">
        <f>計画!R21</f>
        <v>〇</v>
      </c>
      <c r="S21" s="74" t="str">
        <f>計画!S21</f>
        <v>〇</v>
      </c>
      <c r="T21" s="74" t="str">
        <f>計画!T21</f>
        <v>〇</v>
      </c>
      <c r="U21" s="74" t="str">
        <f>計画!U21</f>
        <v>〇</v>
      </c>
      <c r="V21" s="74" t="str">
        <f>計画!V21</f>
        <v>〇</v>
      </c>
      <c r="W21" s="74" t="str">
        <f>計画!W21</f>
        <v>休</v>
      </c>
      <c r="X21" s="135" t="str">
        <f>計画!X21</f>
        <v>休</v>
      </c>
      <c r="Y21" s="73" t="str">
        <f>計画!Y21</f>
        <v>〇</v>
      </c>
      <c r="Z21" s="74" t="str">
        <f>計画!Z21</f>
        <v>〇</v>
      </c>
      <c r="AA21" s="74" t="str">
        <f>計画!AA21</f>
        <v>〇</v>
      </c>
      <c r="AB21" s="74" t="str">
        <f>計画!AB21</f>
        <v>〇</v>
      </c>
      <c r="AC21" s="74" t="str">
        <f>計画!AC21</f>
        <v>〇</v>
      </c>
      <c r="AD21" s="74" t="str">
        <f>計画!AD21</f>
        <v>休</v>
      </c>
      <c r="AE21" s="135" t="str">
        <f>計画!AE21</f>
        <v>休</v>
      </c>
      <c r="AF21" s="73" t="str">
        <f>計画!AF21</f>
        <v>〇</v>
      </c>
      <c r="AG21" s="74" t="str">
        <f>計画!AG21</f>
        <v>〇</v>
      </c>
      <c r="AH21" s="74" t="str">
        <f>計画!AH21</f>
        <v>〇</v>
      </c>
      <c r="AI21" s="74" t="str">
        <f>計画!AI21</f>
        <v>〇</v>
      </c>
      <c r="AJ21" s="74" t="str">
        <f>計画!AJ21</f>
        <v>〇</v>
      </c>
      <c r="AK21" s="74" t="str">
        <f>計画!AK21</f>
        <v>休</v>
      </c>
      <c r="AL21" s="135" t="str">
        <f>計画!AL21</f>
        <v>休</v>
      </c>
      <c r="AM21" s="73">
        <f>計画!AM21</f>
        <v>0</v>
      </c>
      <c r="AN21" s="74">
        <f>計画!AN21</f>
        <v>0</v>
      </c>
      <c r="AO21" s="74">
        <f>計画!AO21</f>
        <v>0</v>
      </c>
      <c r="AP21" s="74">
        <f>計画!AP21</f>
        <v>0</v>
      </c>
      <c r="AQ21" s="74">
        <f>計画!AQ21</f>
        <v>0</v>
      </c>
      <c r="AR21" s="74">
        <f>計画!AR21</f>
        <v>0</v>
      </c>
      <c r="AS21" s="75">
        <f>計画!AS21</f>
        <v>0</v>
      </c>
      <c r="AT21" s="35" t="s">
        <v>12</v>
      </c>
      <c r="AU21" s="124">
        <f>COUNTIF(D24:AS24,"〇")</f>
        <v>25</v>
      </c>
      <c r="AV21" s="1"/>
    </row>
    <row r="22" spans="1:48" x14ac:dyDescent="0.65">
      <c r="A22" s="49"/>
      <c r="B22" s="186" t="s">
        <v>32</v>
      </c>
      <c r="C22" s="187"/>
      <c r="D22" s="70" t="str">
        <f>変更①!D22</f>
        <v>〇</v>
      </c>
      <c r="E22" s="70" t="str">
        <f>変更①!E22</f>
        <v>〇</v>
      </c>
      <c r="F22" s="70" t="str">
        <f>変更①!F22</f>
        <v>〇</v>
      </c>
      <c r="G22" s="70" t="str">
        <f>変更①!G22</f>
        <v>〇</v>
      </c>
      <c r="H22" s="70" t="str">
        <f>変更①!H22</f>
        <v>〇</v>
      </c>
      <c r="I22" s="70" t="str">
        <f>変更①!I22</f>
        <v>休</v>
      </c>
      <c r="J22" s="124" t="str">
        <f>変更①!J22</f>
        <v>休</v>
      </c>
      <c r="K22" s="70" t="str">
        <f>変更①!K22</f>
        <v>〇</v>
      </c>
      <c r="L22" s="70" t="str">
        <f>変更①!L22</f>
        <v>〇</v>
      </c>
      <c r="M22" s="70" t="str">
        <f>変更①!M22</f>
        <v>〇</v>
      </c>
      <c r="N22" s="70" t="str">
        <f>変更①!N22</f>
        <v>〇</v>
      </c>
      <c r="O22" s="70" t="str">
        <f>変更①!O22</f>
        <v>〇</v>
      </c>
      <c r="P22" s="70" t="str">
        <f>変更①!P22</f>
        <v>休</v>
      </c>
      <c r="Q22" s="128" t="str">
        <f>変更①!Q22</f>
        <v>休</v>
      </c>
      <c r="R22" s="71" t="str">
        <f>変更①!R22</f>
        <v>〇</v>
      </c>
      <c r="S22" s="70" t="str">
        <f>変更①!S22</f>
        <v>〇</v>
      </c>
      <c r="T22" s="70" t="str">
        <f>変更①!T22</f>
        <v>〇</v>
      </c>
      <c r="U22" s="70" t="str">
        <f>変更①!U22</f>
        <v>〇</v>
      </c>
      <c r="V22" s="70" t="str">
        <f>変更①!V22</f>
        <v>〇</v>
      </c>
      <c r="W22" s="70" t="str">
        <f>変更①!W22</f>
        <v>休</v>
      </c>
      <c r="X22" s="128" t="str">
        <f>変更①!X22</f>
        <v>休</v>
      </c>
      <c r="Y22" s="71" t="str">
        <f>変更①!Y22</f>
        <v>〇</v>
      </c>
      <c r="Z22" s="70" t="str">
        <f>変更①!Z22</f>
        <v>〇</v>
      </c>
      <c r="AA22" s="70" t="str">
        <f>変更①!AA22</f>
        <v>〇</v>
      </c>
      <c r="AB22" s="70" t="str">
        <f>変更①!AB22</f>
        <v>〇</v>
      </c>
      <c r="AC22" s="70" t="str">
        <f>変更①!AC22</f>
        <v>〇</v>
      </c>
      <c r="AD22" s="70" t="str">
        <f>変更①!AD22</f>
        <v>休</v>
      </c>
      <c r="AE22" s="128" t="str">
        <f>変更①!AE22</f>
        <v>休</v>
      </c>
      <c r="AF22" s="71" t="str">
        <f>変更①!AF22</f>
        <v>〇</v>
      </c>
      <c r="AG22" s="70" t="str">
        <f>変更①!AG22</f>
        <v>〇</v>
      </c>
      <c r="AH22" s="70" t="str">
        <f>変更①!AH22</f>
        <v>〇</v>
      </c>
      <c r="AI22" s="70" t="str">
        <f>変更①!AI22</f>
        <v>〇</v>
      </c>
      <c r="AJ22" s="70" t="str">
        <f>変更①!AJ22</f>
        <v>〇</v>
      </c>
      <c r="AK22" s="70" t="str">
        <f>変更①!AK22</f>
        <v>休</v>
      </c>
      <c r="AL22" s="128" t="str">
        <f>変更①!AL22</f>
        <v>休</v>
      </c>
      <c r="AM22" s="71">
        <f>変更①!AM22</f>
        <v>0</v>
      </c>
      <c r="AN22" s="70">
        <f>変更①!AN22</f>
        <v>0</v>
      </c>
      <c r="AO22" s="70">
        <f>変更①!AO22</f>
        <v>0</v>
      </c>
      <c r="AP22" s="70">
        <f>変更①!AP22</f>
        <v>0</v>
      </c>
      <c r="AQ22" s="70">
        <f>変更①!AQ22</f>
        <v>0</v>
      </c>
      <c r="AR22" s="70">
        <f>変更①!AR22</f>
        <v>0</v>
      </c>
      <c r="AS22" s="70">
        <f>変更①!AS22</f>
        <v>0</v>
      </c>
      <c r="AT22" s="35" t="s">
        <v>13</v>
      </c>
      <c r="AU22" s="124">
        <f>COUNTIF(D24:AS24,"休")</f>
        <v>10</v>
      </c>
    </row>
    <row r="23" spans="1:48" x14ac:dyDescent="0.65">
      <c r="A23" s="49"/>
      <c r="B23" s="186" t="s">
        <v>33</v>
      </c>
      <c r="C23" s="187"/>
      <c r="D23" s="76">
        <f>変更②!D23</f>
        <v>0</v>
      </c>
      <c r="E23" s="76">
        <f>変更②!E23</f>
        <v>0</v>
      </c>
      <c r="F23" s="76">
        <f>変更②!F23</f>
        <v>0</v>
      </c>
      <c r="G23" s="76">
        <f>変更②!G23</f>
        <v>0</v>
      </c>
      <c r="H23" s="76">
        <f>変更②!H23</f>
        <v>0</v>
      </c>
      <c r="I23" s="76">
        <f>変更②!I23</f>
        <v>0</v>
      </c>
      <c r="J23" s="133">
        <f>変更②!J23</f>
        <v>0</v>
      </c>
      <c r="K23" s="71">
        <f>変更②!K23</f>
        <v>0</v>
      </c>
      <c r="L23" s="76">
        <f>変更②!L23</f>
        <v>0</v>
      </c>
      <c r="M23" s="76">
        <f>変更②!M23</f>
        <v>0</v>
      </c>
      <c r="N23" s="76">
        <f>変更②!N23</f>
        <v>0</v>
      </c>
      <c r="O23" s="76">
        <f>変更②!O23</f>
        <v>0</v>
      </c>
      <c r="P23" s="76">
        <f>変更②!P23</f>
        <v>0</v>
      </c>
      <c r="Q23" s="133">
        <f>変更②!Q23</f>
        <v>0</v>
      </c>
      <c r="R23" s="71">
        <f>変更②!R23</f>
        <v>0</v>
      </c>
      <c r="S23" s="76">
        <f>変更②!S23</f>
        <v>0</v>
      </c>
      <c r="T23" s="76">
        <f>変更②!T23</f>
        <v>0</v>
      </c>
      <c r="U23" s="76">
        <f>変更②!U23</f>
        <v>0</v>
      </c>
      <c r="V23" s="76">
        <f>変更②!V23</f>
        <v>0</v>
      </c>
      <c r="W23" s="76">
        <f>変更②!W23</f>
        <v>0</v>
      </c>
      <c r="X23" s="133">
        <f>変更②!X23</f>
        <v>0</v>
      </c>
      <c r="Y23" s="71">
        <f>変更②!Y23</f>
        <v>0</v>
      </c>
      <c r="Z23" s="76">
        <f>変更②!Z23</f>
        <v>0</v>
      </c>
      <c r="AA23" s="76">
        <f>変更②!AA23</f>
        <v>0</v>
      </c>
      <c r="AB23" s="76">
        <f>変更②!AB23</f>
        <v>0</v>
      </c>
      <c r="AC23" s="76">
        <f>変更②!AC23</f>
        <v>0</v>
      </c>
      <c r="AD23" s="76">
        <f>変更②!AD23</f>
        <v>0</v>
      </c>
      <c r="AE23" s="133">
        <f>変更②!AE23</f>
        <v>0</v>
      </c>
      <c r="AF23" s="71">
        <f>変更②!AF23</f>
        <v>0</v>
      </c>
      <c r="AG23" s="76">
        <f>変更②!AG23</f>
        <v>0</v>
      </c>
      <c r="AH23" s="76">
        <f>変更②!AH23</f>
        <v>0</v>
      </c>
      <c r="AI23" s="76">
        <f>変更②!AI23</f>
        <v>0</v>
      </c>
      <c r="AJ23" s="76">
        <f>変更②!AJ23</f>
        <v>0</v>
      </c>
      <c r="AK23" s="76">
        <f>変更②!AK23</f>
        <v>0</v>
      </c>
      <c r="AL23" s="133">
        <f>変更②!AL23</f>
        <v>0</v>
      </c>
      <c r="AM23" s="71">
        <f>変更②!AM23</f>
        <v>0</v>
      </c>
      <c r="AN23" s="76">
        <f>変更②!AN23</f>
        <v>0</v>
      </c>
      <c r="AO23" s="76">
        <f>変更②!AO23</f>
        <v>0</v>
      </c>
      <c r="AP23" s="76">
        <f>変更②!AP23</f>
        <v>0</v>
      </c>
      <c r="AQ23" s="76">
        <f>変更②!AQ23</f>
        <v>0</v>
      </c>
      <c r="AR23" s="76">
        <f>変更②!AR23</f>
        <v>0</v>
      </c>
      <c r="AS23" s="76">
        <f>変更②!AS23</f>
        <v>0</v>
      </c>
      <c r="AT23" s="35" t="s">
        <v>15</v>
      </c>
      <c r="AU23" s="125">
        <f>AU22/AV20</f>
        <v>0.2857142857142857</v>
      </c>
    </row>
    <row r="24" spans="1:48" x14ac:dyDescent="0.65">
      <c r="A24" s="49"/>
      <c r="B24" s="186" t="s">
        <v>34</v>
      </c>
      <c r="C24" s="187"/>
      <c r="D24" s="107" t="s">
        <v>21</v>
      </c>
      <c r="E24" s="106" t="s">
        <v>21</v>
      </c>
      <c r="F24" s="106" t="s">
        <v>21</v>
      </c>
      <c r="G24" s="106" t="s">
        <v>21</v>
      </c>
      <c r="H24" s="106" t="s">
        <v>21</v>
      </c>
      <c r="I24" s="106" t="s">
        <v>22</v>
      </c>
      <c r="J24" s="134" t="s">
        <v>22</v>
      </c>
      <c r="K24" s="107" t="s">
        <v>21</v>
      </c>
      <c r="L24" s="106" t="s">
        <v>21</v>
      </c>
      <c r="M24" s="106" t="s">
        <v>21</v>
      </c>
      <c r="N24" s="106" t="s">
        <v>21</v>
      </c>
      <c r="O24" s="106" t="s">
        <v>21</v>
      </c>
      <c r="P24" s="106" t="s">
        <v>22</v>
      </c>
      <c r="Q24" s="134" t="s">
        <v>22</v>
      </c>
      <c r="R24" s="107" t="s">
        <v>22</v>
      </c>
      <c r="S24" s="106" t="s">
        <v>21</v>
      </c>
      <c r="T24" s="106" t="s">
        <v>21</v>
      </c>
      <c r="U24" s="106" t="s">
        <v>21</v>
      </c>
      <c r="V24" s="106" t="s">
        <v>21</v>
      </c>
      <c r="W24" s="106" t="s">
        <v>21</v>
      </c>
      <c r="X24" s="134" t="s">
        <v>22</v>
      </c>
      <c r="Y24" s="107" t="s">
        <v>21</v>
      </c>
      <c r="Z24" s="106" t="s">
        <v>21</v>
      </c>
      <c r="AA24" s="106" t="s">
        <v>21</v>
      </c>
      <c r="AB24" s="106" t="s">
        <v>21</v>
      </c>
      <c r="AC24" s="106" t="s">
        <v>21</v>
      </c>
      <c r="AD24" s="106" t="s">
        <v>22</v>
      </c>
      <c r="AE24" s="134" t="s">
        <v>22</v>
      </c>
      <c r="AF24" s="107" t="s">
        <v>21</v>
      </c>
      <c r="AG24" s="106" t="s">
        <v>21</v>
      </c>
      <c r="AH24" s="106" t="s">
        <v>21</v>
      </c>
      <c r="AI24" s="106" t="s">
        <v>21</v>
      </c>
      <c r="AJ24" s="106" t="s">
        <v>21</v>
      </c>
      <c r="AK24" s="106" t="s">
        <v>22</v>
      </c>
      <c r="AL24" s="134" t="s">
        <v>22</v>
      </c>
      <c r="AM24" s="63"/>
      <c r="AN24" s="61"/>
      <c r="AO24" s="61"/>
      <c r="AP24" s="61"/>
      <c r="AQ24" s="61"/>
      <c r="AR24" s="61"/>
      <c r="AS24" s="62"/>
      <c r="AT24" s="171" t="str">
        <f>IF(AU23&gt;=28.5%,"OK","ER")</f>
        <v>OK</v>
      </c>
      <c r="AU24" s="172"/>
    </row>
    <row r="25" spans="1:48" s="1" customFormat="1" ht="18.899999999999999" thickBot="1" x14ac:dyDescent="0.7">
      <c r="A25" s="182"/>
      <c r="B25" s="175" t="s">
        <v>14</v>
      </c>
      <c r="C25" s="176"/>
      <c r="D25" s="77" t="s">
        <v>12</v>
      </c>
      <c r="E25" s="78">
        <f>COUNTIF(D24:J24,"〇")</f>
        <v>5</v>
      </c>
      <c r="F25" s="77" t="s">
        <v>13</v>
      </c>
      <c r="G25" s="79">
        <f>COUNTIF(D24:J24,"休")</f>
        <v>2</v>
      </c>
      <c r="H25" s="80" t="str">
        <f>IF(G25=0,"",IF(G25&lt;=1,"ER",IF(G25&gt;=2,"OK")))</f>
        <v>OK</v>
      </c>
      <c r="I25" s="183" t="s">
        <v>15</v>
      </c>
      <c r="J25" s="118">
        <f>IF(G25/7=0,"",G25/"7")</f>
        <v>0.2857142857142857</v>
      </c>
      <c r="K25" s="77" t="s">
        <v>12</v>
      </c>
      <c r="L25" s="78">
        <f>COUNTIF(K24:Q24,"〇")</f>
        <v>5</v>
      </c>
      <c r="M25" s="77" t="s">
        <v>13</v>
      </c>
      <c r="N25" s="79">
        <f>COUNTIF(K24:Q24,"休")</f>
        <v>2</v>
      </c>
      <c r="O25" s="80" t="str">
        <f>IF(N25=0,"",IF(N25&lt;=1,"ER",IF(N25&gt;=2,"OK")))</f>
        <v>OK</v>
      </c>
      <c r="P25" s="183" t="s">
        <v>15</v>
      </c>
      <c r="Q25" s="118">
        <f>IF(N25/7=0,"",N25/"7")</f>
        <v>0.2857142857142857</v>
      </c>
      <c r="R25" s="77" t="s">
        <v>12</v>
      </c>
      <c r="S25" s="78">
        <f>COUNTIF(R24:X24,"〇")</f>
        <v>5</v>
      </c>
      <c r="T25" s="77" t="s">
        <v>13</v>
      </c>
      <c r="U25" s="79">
        <f>COUNTIF(R24:X24,"休")</f>
        <v>2</v>
      </c>
      <c r="V25" s="80" t="str">
        <f>IF(U25=0,"",IF(U25&lt;=1,"ER",IF(U25&gt;=2,"OK")))</f>
        <v>OK</v>
      </c>
      <c r="W25" s="183" t="s">
        <v>15</v>
      </c>
      <c r="X25" s="118">
        <f>IF(U25/7=0,"",U25/"7")</f>
        <v>0.2857142857142857</v>
      </c>
      <c r="Y25" s="77" t="s">
        <v>12</v>
      </c>
      <c r="Z25" s="78">
        <f>COUNTIF(Y24:AE24,"〇")</f>
        <v>5</v>
      </c>
      <c r="AA25" s="77" t="s">
        <v>13</v>
      </c>
      <c r="AB25" s="79">
        <f>COUNTIF(Y24:AE24,"休")</f>
        <v>2</v>
      </c>
      <c r="AC25" s="80" t="str">
        <f>IF(AB25=0,"",IF(AB25&lt;=1,"ER",IF(AB25&gt;=2,"OK")))</f>
        <v>OK</v>
      </c>
      <c r="AD25" s="183" t="s">
        <v>15</v>
      </c>
      <c r="AE25" s="118">
        <f>IF(AB25/7=0,"",AB25/"7")</f>
        <v>0.2857142857142857</v>
      </c>
      <c r="AF25" s="77" t="s">
        <v>12</v>
      </c>
      <c r="AG25" s="78">
        <f>COUNTIF(AF24:AL24,"〇")</f>
        <v>5</v>
      </c>
      <c r="AH25" s="77" t="s">
        <v>13</v>
      </c>
      <c r="AI25" s="79">
        <f>COUNTIF(AF24:AL24,"休")</f>
        <v>2</v>
      </c>
      <c r="AJ25" s="80" t="str">
        <f>IF(AI25=0,"",IF(AI25&lt;=1,"ER",IF(AI25&gt;=2,"OK")))</f>
        <v>OK</v>
      </c>
      <c r="AK25" s="183" t="s">
        <v>15</v>
      </c>
      <c r="AL25" s="118">
        <f>IF(AI25/7=0,"",AI25/"7")</f>
        <v>0.2857142857142857</v>
      </c>
      <c r="AM25" s="77" t="s">
        <v>12</v>
      </c>
      <c r="AN25" s="78">
        <f>COUNTIF(AM24:AS24,"〇")</f>
        <v>0</v>
      </c>
      <c r="AO25" s="77" t="s">
        <v>13</v>
      </c>
      <c r="AP25" s="79">
        <f>COUNTIF(AM24:AS24,"休")</f>
        <v>0</v>
      </c>
      <c r="AQ25" s="80" t="str">
        <f>IF(AP25=0,"",IF(AP25&lt;=1,"ER",IF(AP25&gt;=2,"OK")))</f>
        <v/>
      </c>
      <c r="AR25" s="183" t="s">
        <v>15</v>
      </c>
      <c r="AS25" s="118" t="str">
        <f>IF(AP25/7=0,"",AP25/"7")</f>
        <v/>
      </c>
      <c r="AT25" s="173"/>
      <c r="AU25" s="174"/>
    </row>
    <row r="26" spans="1:48" x14ac:dyDescent="0.65">
      <c r="A26" s="45">
        <f>A19</f>
        <v>2026</v>
      </c>
      <c r="B26" s="164">
        <f>MOD((B19+1)-1,12)+1</f>
        <v>7</v>
      </c>
      <c r="C26" s="162" t="s">
        <v>0</v>
      </c>
      <c r="D26" s="87">
        <v>6</v>
      </c>
      <c r="E26" s="87">
        <v>7</v>
      </c>
      <c r="F26" s="87">
        <v>8</v>
      </c>
      <c r="G26" s="87">
        <v>9</v>
      </c>
      <c r="H26" s="87">
        <v>10</v>
      </c>
      <c r="I26" s="87">
        <v>11</v>
      </c>
      <c r="J26" s="119">
        <v>12</v>
      </c>
      <c r="K26" s="87">
        <v>13</v>
      </c>
      <c r="L26" s="87">
        <v>14</v>
      </c>
      <c r="M26" s="87">
        <v>15</v>
      </c>
      <c r="N26" s="87">
        <v>16</v>
      </c>
      <c r="O26" s="87">
        <v>17</v>
      </c>
      <c r="P26" s="87">
        <v>18</v>
      </c>
      <c r="Q26" s="119">
        <v>19</v>
      </c>
      <c r="R26" s="87">
        <v>20</v>
      </c>
      <c r="S26" s="87">
        <v>21</v>
      </c>
      <c r="T26" s="87">
        <v>22</v>
      </c>
      <c r="U26" s="87">
        <v>23</v>
      </c>
      <c r="V26" s="87">
        <v>24</v>
      </c>
      <c r="W26" s="87">
        <v>25</v>
      </c>
      <c r="X26" s="119">
        <v>26</v>
      </c>
      <c r="Y26" s="87">
        <v>27</v>
      </c>
      <c r="Z26" s="87">
        <v>28</v>
      </c>
      <c r="AA26" s="87">
        <v>29</v>
      </c>
      <c r="AB26" s="87">
        <v>30</v>
      </c>
      <c r="AC26" s="87">
        <v>31</v>
      </c>
      <c r="AD26" s="88">
        <v>1</v>
      </c>
      <c r="AE26" s="122">
        <v>2</v>
      </c>
      <c r="AF26" s="42"/>
      <c r="AG26" s="42"/>
      <c r="AH26" s="42"/>
      <c r="AI26" s="42"/>
      <c r="AJ26" s="42"/>
      <c r="AK26" s="42"/>
      <c r="AL26" s="130"/>
      <c r="AM26" s="47"/>
      <c r="AN26" s="46"/>
      <c r="AO26" s="47"/>
      <c r="AP26" s="47"/>
      <c r="AQ26" s="47"/>
      <c r="AR26" s="47"/>
      <c r="AS26" s="65"/>
      <c r="AT26" s="167" t="s">
        <v>16</v>
      </c>
      <c r="AU26" s="168"/>
      <c r="AV26" s="40" t="s">
        <v>19</v>
      </c>
    </row>
    <row r="27" spans="1:48" ht="18.899999999999999" thickBot="1" x14ac:dyDescent="0.7">
      <c r="A27" s="49" t="s">
        <v>1</v>
      </c>
      <c r="B27" s="165"/>
      <c r="C27" s="163"/>
      <c r="D27" s="50" t="s">
        <v>3</v>
      </c>
      <c r="E27" s="51" t="s">
        <v>5</v>
      </c>
      <c r="F27" s="51" t="s">
        <v>7</v>
      </c>
      <c r="G27" s="51" t="s">
        <v>8</v>
      </c>
      <c r="H27" s="51" t="s">
        <v>9</v>
      </c>
      <c r="I27" s="51" t="s">
        <v>10</v>
      </c>
      <c r="J27" s="131" t="s">
        <v>11</v>
      </c>
      <c r="K27" s="51" t="s">
        <v>2</v>
      </c>
      <c r="L27" s="51" t="s">
        <v>4</v>
      </c>
      <c r="M27" s="51" t="s">
        <v>6</v>
      </c>
      <c r="N27" s="51" t="s">
        <v>8</v>
      </c>
      <c r="O27" s="51" t="s">
        <v>9</v>
      </c>
      <c r="P27" s="51" t="s">
        <v>10</v>
      </c>
      <c r="Q27" s="131" t="s">
        <v>11</v>
      </c>
      <c r="R27" s="51" t="s">
        <v>2</v>
      </c>
      <c r="S27" s="51" t="s">
        <v>4</v>
      </c>
      <c r="T27" s="51" t="s">
        <v>6</v>
      </c>
      <c r="U27" s="51" t="s">
        <v>8</v>
      </c>
      <c r="V27" s="51" t="s">
        <v>9</v>
      </c>
      <c r="W27" s="51" t="s">
        <v>10</v>
      </c>
      <c r="X27" s="131" t="s">
        <v>11</v>
      </c>
      <c r="Y27" s="51" t="s">
        <v>2</v>
      </c>
      <c r="Z27" s="51" t="s">
        <v>4</v>
      </c>
      <c r="AA27" s="51" t="s">
        <v>6</v>
      </c>
      <c r="AB27" s="51" t="s">
        <v>8</v>
      </c>
      <c r="AC27" s="51" t="s">
        <v>9</v>
      </c>
      <c r="AD27" s="51" t="s">
        <v>10</v>
      </c>
      <c r="AE27" s="131" t="s">
        <v>11</v>
      </c>
      <c r="AF27" s="51" t="s">
        <v>2</v>
      </c>
      <c r="AG27" s="51" t="s">
        <v>4</v>
      </c>
      <c r="AH27" s="51" t="s">
        <v>6</v>
      </c>
      <c r="AI27" s="51" t="s">
        <v>8</v>
      </c>
      <c r="AJ27" s="51" t="s">
        <v>9</v>
      </c>
      <c r="AK27" s="51" t="s">
        <v>10</v>
      </c>
      <c r="AL27" s="131" t="s">
        <v>11</v>
      </c>
      <c r="AM27" s="51" t="s">
        <v>2</v>
      </c>
      <c r="AN27" s="51" t="s">
        <v>4</v>
      </c>
      <c r="AO27" s="51" t="s">
        <v>6</v>
      </c>
      <c r="AP27" s="51" t="s">
        <v>8</v>
      </c>
      <c r="AQ27" s="51" t="s">
        <v>9</v>
      </c>
      <c r="AR27" s="51" t="s">
        <v>10</v>
      </c>
      <c r="AS27" s="52" t="s">
        <v>11</v>
      </c>
      <c r="AT27" s="169"/>
      <c r="AU27" s="170"/>
      <c r="AV27" s="108">
        <f>AU28+AU29</f>
        <v>21</v>
      </c>
    </row>
    <row r="28" spans="1:48" ht="18.899999999999999" thickTop="1" x14ac:dyDescent="0.65">
      <c r="A28" s="49"/>
      <c r="B28" s="184" t="s">
        <v>31</v>
      </c>
      <c r="C28" s="185"/>
      <c r="D28" s="72" t="str">
        <f>計画!D28</f>
        <v>〇</v>
      </c>
      <c r="E28" s="72" t="str">
        <f>計画!E28</f>
        <v>〇</v>
      </c>
      <c r="F28" s="72" t="str">
        <f>計画!F28</f>
        <v>〇</v>
      </c>
      <c r="G28" s="72" t="str">
        <f>計画!G28</f>
        <v>〇</v>
      </c>
      <c r="H28" s="72" t="str">
        <f>計画!H28</f>
        <v>〇</v>
      </c>
      <c r="I28" s="72" t="str">
        <f>計画!I28</f>
        <v>休</v>
      </c>
      <c r="J28" s="132" t="str">
        <f>計画!J28</f>
        <v>休</v>
      </c>
      <c r="K28" s="73" t="str">
        <f>計画!K28</f>
        <v>〇</v>
      </c>
      <c r="L28" s="74" t="str">
        <f>計画!L28</f>
        <v>〇</v>
      </c>
      <c r="M28" s="74" t="str">
        <f>計画!M28</f>
        <v>〇</v>
      </c>
      <c r="N28" s="74" t="str">
        <f>計画!N28</f>
        <v>〇</v>
      </c>
      <c r="O28" s="74" t="str">
        <f>計画!O28</f>
        <v>〇</v>
      </c>
      <c r="P28" s="74" t="str">
        <f>計画!P28</f>
        <v>休</v>
      </c>
      <c r="Q28" s="135" t="str">
        <f>計画!Q28</f>
        <v>休</v>
      </c>
      <c r="R28" s="73">
        <f>計画!R28</f>
        <v>0</v>
      </c>
      <c r="S28" s="74">
        <f>計画!S28</f>
        <v>0</v>
      </c>
      <c r="T28" s="74">
        <f>計画!T28</f>
        <v>0</v>
      </c>
      <c r="U28" s="74">
        <f>計画!U28</f>
        <v>0</v>
      </c>
      <c r="V28" s="74">
        <f>計画!V28</f>
        <v>0</v>
      </c>
      <c r="W28" s="74">
        <f>計画!W28</f>
        <v>0</v>
      </c>
      <c r="X28" s="135">
        <f>計画!X28</f>
        <v>0</v>
      </c>
      <c r="Y28" s="73" t="str">
        <f>計画!Y28</f>
        <v>〇</v>
      </c>
      <c r="Z28" s="74" t="str">
        <f>計画!Z28</f>
        <v>〇</v>
      </c>
      <c r="AA28" s="74" t="str">
        <f>計画!AA28</f>
        <v>〇</v>
      </c>
      <c r="AB28" s="74" t="str">
        <f>計画!AB28</f>
        <v>〇</v>
      </c>
      <c r="AC28" s="74" t="str">
        <f>計画!AC28</f>
        <v>〇</v>
      </c>
      <c r="AD28" s="74" t="str">
        <f>計画!AD28</f>
        <v>休</v>
      </c>
      <c r="AE28" s="135" t="str">
        <f>計画!AE28</f>
        <v>休</v>
      </c>
      <c r="AF28" s="73">
        <f>計画!AF28</f>
        <v>0</v>
      </c>
      <c r="AG28" s="74">
        <f>計画!AG28</f>
        <v>0</v>
      </c>
      <c r="AH28" s="74">
        <f>計画!AH28</f>
        <v>0</v>
      </c>
      <c r="AI28" s="74">
        <f>計画!AI28</f>
        <v>0</v>
      </c>
      <c r="AJ28" s="74">
        <f>計画!AJ28</f>
        <v>0</v>
      </c>
      <c r="AK28" s="74">
        <f>計画!AK28</f>
        <v>0</v>
      </c>
      <c r="AL28" s="135">
        <f>計画!AL28</f>
        <v>0</v>
      </c>
      <c r="AM28" s="73">
        <f>計画!AM28</f>
        <v>0</v>
      </c>
      <c r="AN28" s="74">
        <f>計画!AN28</f>
        <v>0</v>
      </c>
      <c r="AO28" s="74">
        <f>計画!AO28</f>
        <v>0</v>
      </c>
      <c r="AP28" s="74">
        <f>計画!AP28</f>
        <v>0</v>
      </c>
      <c r="AQ28" s="74">
        <f>計画!AQ28</f>
        <v>0</v>
      </c>
      <c r="AR28" s="74">
        <f>計画!AR28</f>
        <v>0</v>
      </c>
      <c r="AS28" s="75">
        <f>計画!AS28</f>
        <v>0</v>
      </c>
      <c r="AT28" s="35" t="s">
        <v>12</v>
      </c>
      <c r="AU28" s="124">
        <f>COUNTIF(D31:AS31,"〇")</f>
        <v>15</v>
      </c>
      <c r="AV28" s="1"/>
    </row>
    <row r="29" spans="1:48" x14ac:dyDescent="0.65">
      <c r="A29" s="49"/>
      <c r="B29" s="186" t="s">
        <v>32</v>
      </c>
      <c r="C29" s="187"/>
      <c r="D29" s="70" t="str">
        <f>変更①!D29</f>
        <v>〇</v>
      </c>
      <c r="E29" s="70" t="str">
        <f>変更①!E29</f>
        <v>〇</v>
      </c>
      <c r="F29" s="70" t="str">
        <f>変更①!F29</f>
        <v>〇</v>
      </c>
      <c r="G29" s="70" t="str">
        <f>変更①!G29</f>
        <v>〇</v>
      </c>
      <c r="H29" s="70" t="str">
        <f>変更①!H29</f>
        <v>〇</v>
      </c>
      <c r="I29" s="70" t="str">
        <f>変更①!I29</f>
        <v>休</v>
      </c>
      <c r="J29" s="124" t="str">
        <f>変更①!J29</f>
        <v>休</v>
      </c>
      <c r="K29" s="70" t="str">
        <f>変更①!K29</f>
        <v>〇</v>
      </c>
      <c r="L29" s="70" t="str">
        <f>変更①!L29</f>
        <v>〇</v>
      </c>
      <c r="M29" s="70" t="str">
        <f>変更①!M29</f>
        <v>〇</v>
      </c>
      <c r="N29" s="70" t="str">
        <f>変更①!N29</f>
        <v>〇</v>
      </c>
      <c r="O29" s="70" t="str">
        <f>変更①!O29</f>
        <v>〇</v>
      </c>
      <c r="P29" s="70" t="str">
        <f>変更①!P29</f>
        <v>休</v>
      </c>
      <c r="Q29" s="128" t="str">
        <f>変更①!Q29</f>
        <v>休</v>
      </c>
      <c r="R29" s="71">
        <f>変更①!R29</f>
        <v>0</v>
      </c>
      <c r="S29" s="70">
        <f>変更①!S29</f>
        <v>0</v>
      </c>
      <c r="T29" s="70">
        <f>変更①!T29</f>
        <v>0</v>
      </c>
      <c r="U29" s="70">
        <f>変更①!U29</f>
        <v>0</v>
      </c>
      <c r="V29" s="70">
        <f>変更①!V29</f>
        <v>0</v>
      </c>
      <c r="W29" s="70">
        <f>変更①!W29</f>
        <v>0</v>
      </c>
      <c r="X29" s="128">
        <f>変更①!X29</f>
        <v>0</v>
      </c>
      <c r="Y29" s="71" t="str">
        <f>変更①!Y29</f>
        <v>〇</v>
      </c>
      <c r="Z29" s="70" t="str">
        <f>変更①!Z29</f>
        <v>〇</v>
      </c>
      <c r="AA29" s="70" t="str">
        <f>変更①!AA29</f>
        <v>〇</v>
      </c>
      <c r="AB29" s="70" t="str">
        <f>変更①!AB29</f>
        <v>〇</v>
      </c>
      <c r="AC29" s="70" t="str">
        <f>変更①!AC29</f>
        <v>〇</v>
      </c>
      <c r="AD29" s="70" t="str">
        <f>変更①!AD29</f>
        <v>休</v>
      </c>
      <c r="AE29" s="128" t="str">
        <f>変更①!AE29</f>
        <v>休</v>
      </c>
      <c r="AF29" s="71">
        <f>変更①!AF29</f>
        <v>0</v>
      </c>
      <c r="AG29" s="70">
        <f>変更①!AG29</f>
        <v>0</v>
      </c>
      <c r="AH29" s="70">
        <f>変更①!AH29</f>
        <v>0</v>
      </c>
      <c r="AI29" s="70">
        <f>変更①!AI29</f>
        <v>0</v>
      </c>
      <c r="AJ29" s="70">
        <f>変更①!AJ29</f>
        <v>0</v>
      </c>
      <c r="AK29" s="70">
        <f>変更①!AK29</f>
        <v>0</v>
      </c>
      <c r="AL29" s="128">
        <f>変更①!AL29</f>
        <v>0</v>
      </c>
      <c r="AM29" s="71">
        <f>変更①!AM29</f>
        <v>0</v>
      </c>
      <c r="AN29" s="70">
        <f>変更①!AN29</f>
        <v>0</v>
      </c>
      <c r="AO29" s="70">
        <f>変更①!AO29</f>
        <v>0</v>
      </c>
      <c r="AP29" s="70">
        <f>変更①!AP29</f>
        <v>0</v>
      </c>
      <c r="AQ29" s="70">
        <f>変更①!AQ29</f>
        <v>0</v>
      </c>
      <c r="AR29" s="70">
        <f>変更①!AR29</f>
        <v>0</v>
      </c>
      <c r="AS29" s="70">
        <f>変更①!AS29</f>
        <v>0</v>
      </c>
      <c r="AT29" s="35" t="s">
        <v>13</v>
      </c>
      <c r="AU29" s="124">
        <f>COUNTIF(D31:AS31,"休")</f>
        <v>6</v>
      </c>
    </row>
    <row r="30" spans="1:48" x14ac:dyDescent="0.65">
      <c r="A30" s="49"/>
      <c r="B30" s="186" t="s">
        <v>33</v>
      </c>
      <c r="C30" s="187"/>
      <c r="D30" s="76">
        <f>変更②!D30</f>
        <v>0</v>
      </c>
      <c r="E30" s="76">
        <f>変更②!E30</f>
        <v>0</v>
      </c>
      <c r="F30" s="76">
        <f>変更②!F30</f>
        <v>0</v>
      </c>
      <c r="G30" s="76">
        <f>変更②!G30</f>
        <v>0</v>
      </c>
      <c r="H30" s="76">
        <f>変更②!H30</f>
        <v>0</v>
      </c>
      <c r="I30" s="76">
        <f>変更②!I30</f>
        <v>0</v>
      </c>
      <c r="J30" s="133">
        <f>変更②!J30</f>
        <v>0</v>
      </c>
      <c r="K30" s="71">
        <f>変更②!K30</f>
        <v>0</v>
      </c>
      <c r="L30" s="76">
        <f>変更②!L30</f>
        <v>0</v>
      </c>
      <c r="M30" s="76">
        <f>変更②!M30</f>
        <v>0</v>
      </c>
      <c r="N30" s="76">
        <f>変更②!N30</f>
        <v>0</v>
      </c>
      <c r="O30" s="76">
        <f>変更②!O30</f>
        <v>0</v>
      </c>
      <c r="P30" s="76">
        <f>変更②!P30</f>
        <v>0</v>
      </c>
      <c r="Q30" s="133">
        <f>変更②!Q30</f>
        <v>0</v>
      </c>
      <c r="R30" s="71">
        <f>変更②!R30</f>
        <v>0</v>
      </c>
      <c r="S30" s="76">
        <f>変更②!S30</f>
        <v>0</v>
      </c>
      <c r="T30" s="76">
        <f>変更②!T30</f>
        <v>0</v>
      </c>
      <c r="U30" s="76">
        <f>変更②!U30</f>
        <v>0</v>
      </c>
      <c r="V30" s="76">
        <f>変更②!V30</f>
        <v>0</v>
      </c>
      <c r="W30" s="76">
        <f>変更②!W30</f>
        <v>0</v>
      </c>
      <c r="X30" s="133">
        <f>変更②!X30</f>
        <v>0</v>
      </c>
      <c r="Y30" s="71">
        <f>変更②!Y30</f>
        <v>0</v>
      </c>
      <c r="Z30" s="76">
        <f>変更②!Z30</f>
        <v>0</v>
      </c>
      <c r="AA30" s="76">
        <f>変更②!AA30</f>
        <v>0</v>
      </c>
      <c r="AB30" s="76">
        <f>変更②!AB30</f>
        <v>0</v>
      </c>
      <c r="AC30" s="76">
        <f>変更②!AC30</f>
        <v>0</v>
      </c>
      <c r="AD30" s="76">
        <f>変更②!AD30</f>
        <v>0</v>
      </c>
      <c r="AE30" s="133">
        <f>変更②!AE30</f>
        <v>0</v>
      </c>
      <c r="AF30" s="71">
        <f>変更②!AF30</f>
        <v>0</v>
      </c>
      <c r="AG30" s="76">
        <f>変更②!AG30</f>
        <v>0</v>
      </c>
      <c r="AH30" s="76">
        <f>変更②!AH30</f>
        <v>0</v>
      </c>
      <c r="AI30" s="76">
        <f>変更②!AI30</f>
        <v>0</v>
      </c>
      <c r="AJ30" s="76">
        <f>変更②!AJ30</f>
        <v>0</v>
      </c>
      <c r="AK30" s="76">
        <f>変更②!AK30</f>
        <v>0</v>
      </c>
      <c r="AL30" s="133">
        <f>変更②!AL30</f>
        <v>0</v>
      </c>
      <c r="AM30" s="71">
        <f>変更②!AM30</f>
        <v>0</v>
      </c>
      <c r="AN30" s="76">
        <f>変更②!AN30</f>
        <v>0</v>
      </c>
      <c r="AO30" s="76">
        <f>変更②!AO30</f>
        <v>0</v>
      </c>
      <c r="AP30" s="76">
        <f>変更②!AP30</f>
        <v>0</v>
      </c>
      <c r="AQ30" s="76">
        <f>変更②!AQ30</f>
        <v>0</v>
      </c>
      <c r="AR30" s="76">
        <f>変更②!AR30</f>
        <v>0</v>
      </c>
      <c r="AS30" s="76">
        <f>変更②!AS30</f>
        <v>0</v>
      </c>
      <c r="AT30" s="35" t="s">
        <v>15</v>
      </c>
      <c r="AU30" s="125">
        <f>AU29/AV27</f>
        <v>0.2857142857142857</v>
      </c>
    </row>
    <row r="31" spans="1:48" x14ac:dyDescent="0.65">
      <c r="A31" s="49"/>
      <c r="B31" s="186" t="s">
        <v>34</v>
      </c>
      <c r="C31" s="187"/>
      <c r="D31" s="107" t="s">
        <v>21</v>
      </c>
      <c r="E31" s="106" t="s">
        <v>21</v>
      </c>
      <c r="F31" s="106" t="s">
        <v>21</v>
      </c>
      <c r="G31" s="106" t="s">
        <v>21</v>
      </c>
      <c r="H31" s="106" t="s">
        <v>21</v>
      </c>
      <c r="I31" s="106" t="s">
        <v>22</v>
      </c>
      <c r="J31" s="134" t="s">
        <v>22</v>
      </c>
      <c r="K31" s="107" t="s">
        <v>21</v>
      </c>
      <c r="L31" s="106" t="s">
        <v>21</v>
      </c>
      <c r="M31" s="106" t="s">
        <v>21</v>
      </c>
      <c r="N31" s="106" t="s">
        <v>21</v>
      </c>
      <c r="O31" s="106" t="s">
        <v>21</v>
      </c>
      <c r="P31" s="106" t="s">
        <v>22</v>
      </c>
      <c r="Q31" s="134" t="s">
        <v>22</v>
      </c>
      <c r="R31" s="107"/>
      <c r="S31" s="106"/>
      <c r="T31" s="106"/>
      <c r="U31" s="106"/>
      <c r="V31" s="106"/>
      <c r="W31" s="106"/>
      <c r="X31" s="134"/>
      <c r="Y31" s="107" t="s">
        <v>21</v>
      </c>
      <c r="Z31" s="106" t="s">
        <v>21</v>
      </c>
      <c r="AA31" s="106" t="s">
        <v>21</v>
      </c>
      <c r="AB31" s="106" t="s">
        <v>21</v>
      </c>
      <c r="AC31" s="106" t="s">
        <v>21</v>
      </c>
      <c r="AD31" s="106" t="s">
        <v>22</v>
      </c>
      <c r="AE31" s="134" t="s">
        <v>22</v>
      </c>
      <c r="AF31" s="63"/>
      <c r="AG31" s="61"/>
      <c r="AH31" s="61"/>
      <c r="AI31" s="61"/>
      <c r="AJ31" s="61"/>
      <c r="AK31" s="61"/>
      <c r="AL31" s="154"/>
      <c r="AM31" s="63"/>
      <c r="AN31" s="61"/>
      <c r="AO31" s="61"/>
      <c r="AP31" s="61"/>
      <c r="AQ31" s="61"/>
      <c r="AR31" s="61"/>
      <c r="AS31" s="62"/>
      <c r="AT31" s="171" t="str">
        <f>IF(AU30&gt;=28.5%,"OK","ER")</f>
        <v>OK</v>
      </c>
      <c r="AU31" s="172"/>
    </row>
    <row r="32" spans="1:48" s="1" customFormat="1" ht="18.899999999999999" thickBot="1" x14ac:dyDescent="0.7">
      <c r="A32" s="182"/>
      <c r="B32" s="175" t="s">
        <v>14</v>
      </c>
      <c r="C32" s="176"/>
      <c r="D32" s="77" t="s">
        <v>12</v>
      </c>
      <c r="E32" s="78">
        <f>COUNTIF(D31:J31,"〇")</f>
        <v>5</v>
      </c>
      <c r="F32" s="77" t="s">
        <v>13</v>
      </c>
      <c r="G32" s="79">
        <f>COUNTIF(D31:J31,"休")</f>
        <v>2</v>
      </c>
      <c r="H32" s="80" t="str">
        <f>IF(G32=0,"",IF(G32&lt;=1,"ER",IF(G32&gt;=2,"OK")))</f>
        <v>OK</v>
      </c>
      <c r="I32" s="183" t="s">
        <v>15</v>
      </c>
      <c r="J32" s="118">
        <f>IF(G32/7=0,"",G32/"7")</f>
        <v>0.2857142857142857</v>
      </c>
      <c r="K32" s="77" t="s">
        <v>12</v>
      </c>
      <c r="L32" s="78">
        <f>COUNTIF(K31:Q31,"〇")</f>
        <v>5</v>
      </c>
      <c r="M32" s="77" t="s">
        <v>13</v>
      </c>
      <c r="N32" s="79">
        <f>COUNTIF(K31:Q31,"休")</f>
        <v>2</v>
      </c>
      <c r="O32" s="80" t="str">
        <f>IF(N32=0,"",IF(N32&lt;=1,"ER",IF(N32&gt;=2,"OK")))</f>
        <v>OK</v>
      </c>
      <c r="P32" s="183" t="s">
        <v>15</v>
      </c>
      <c r="Q32" s="118">
        <f>IF(N32/7=0,"",N32/"7")</f>
        <v>0.2857142857142857</v>
      </c>
      <c r="R32" s="77" t="s">
        <v>12</v>
      </c>
      <c r="S32" s="78">
        <f>COUNTIF(R31:X31,"〇")</f>
        <v>0</v>
      </c>
      <c r="T32" s="77" t="s">
        <v>13</v>
      </c>
      <c r="U32" s="79">
        <f>COUNTIF(R31:X31,"休")</f>
        <v>0</v>
      </c>
      <c r="V32" s="80" t="str">
        <f>IF(U32=0,"",IF(U32&lt;=1,"ER",IF(U32&gt;=2,"OK")))</f>
        <v/>
      </c>
      <c r="W32" s="183" t="s">
        <v>15</v>
      </c>
      <c r="X32" s="118" t="str">
        <f>IF(U32/7=0,"",U32/"7")</f>
        <v/>
      </c>
      <c r="Y32" s="77" t="s">
        <v>12</v>
      </c>
      <c r="Z32" s="78">
        <f>COUNTIF(Y31:AE31,"〇")</f>
        <v>5</v>
      </c>
      <c r="AA32" s="77" t="s">
        <v>13</v>
      </c>
      <c r="AB32" s="79">
        <f>COUNTIF(Y31:AE31,"休")</f>
        <v>2</v>
      </c>
      <c r="AC32" s="80" t="str">
        <f>IF(AB32=0,"",IF(AB32&lt;=1,"ER",IF(AB32&gt;=2,"OK")))</f>
        <v>OK</v>
      </c>
      <c r="AD32" s="183" t="s">
        <v>15</v>
      </c>
      <c r="AE32" s="118">
        <f>IF(AB32/7=0,"",AB32/"7")</f>
        <v>0.2857142857142857</v>
      </c>
      <c r="AF32" s="77" t="s">
        <v>12</v>
      </c>
      <c r="AG32" s="78">
        <f>COUNTIF(AF31:AL31,"〇")</f>
        <v>0</v>
      </c>
      <c r="AH32" s="77" t="s">
        <v>13</v>
      </c>
      <c r="AI32" s="79">
        <f>COUNTIF(AF31:AL31,"休")</f>
        <v>0</v>
      </c>
      <c r="AJ32" s="80" t="str">
        <f>IF(AI32=0,"",IF(AI32&lt;=1,"ER",IF(AI32&gt;=2,"OK")))</f>
        <v/>
      </c>
      <c r="AK32" s="183" t="s">
        <v>15</v>
      </c>
      <c r="AL32" s="118" t="str">
        <f>IF(AI32/7=0,"",AI32/"7")</f>
        <v/>
      </c>
      <c r="AM32" s="77" t="s">
        <v>12</v>
      </c>
      <c r="AN32" s="78">
        <f>COUNTIF(AM31:AS31,"〇")</f>
        <v>0</v>
      </c>
      <c r="AO32" s="77" t="s">
        <v>13</v>
      </c>
      <c r="AP32" s="79">
        <f>COUNTIF(AM31:AS31,"休")</f>
        <v>0</v>
      </c>
      <c r="AQ32" s="80" t="str">
        <f>IF(AP32=0,"",IF(AP32&lt;=1,"ER",IF(AP32&gt;=2,"OK")))</f>
        <v/>
      </c>
      <c r="AR32" s="183" t="s">
        <v>15</v>
      </c>
      <c r="AS32" s="118" t="str">
        <f>IF(AP32/7=0,"",AP32/"7")</f>
        <v/>
      </c>
      <c r="AT32" s="173"/>
      <c r="AU32" s="174"/>
    </row>
    <row r="33" spans="1:48" x14ac:dyDescent="0.65">
      <c r="A33" s="45">
        <f>A26</f>
        <v>2026</v>
      </c>
      <c r="B33" s="164">
        <f>MOD((B26+1)-1,12)+1</f>
        <v>8</v>
      </c>
      <c r="C33" s="162" t="s">
        <v>0</v>
      </c>
      <c r="D33" s="87">
        <v>3</v>
      </c>
      <c r="E33" s="87">
        <v>4</v>
      </c>
      <c r="F33" s="87">
        <v>5</v>
      </c>
      <c r="G33" s="87">
        <v>6</v>
      </c>
      <c r="H33" s="87">
        <v>7</v>
      </c>
      <c r="I33" s="87">
        <v>8</v>
      </c>
      <c r="J33" s="87">
        <v>9</v>
      </c>
      <c r="K33" s="87">
        <v>10</v>
      </c>
      <c r="L33" s="87">
        <v>11</v>
      </c>
      <c r="M33" s="87">
        <v>12</v>
      </c>
      <c r="N33" s="87">
        <v>13</v>
      </c>
      <c r="O33" s="87">
        <v>14</v>
      </c>
      <c r="P33" s="87">
        <v>15</v>
      </c>
      <c r="Q33" s="87">
        <v>16</v>
      </c>
      <c r="R33" s="87">
        <v>17</v>
      </c>
      <c r="S33" s="87">
        <v>18</v>
      </c>
      <c r="T33" s="87">
        <v>19</v>
      </c>
      <c r="U33" s="87">
        <v>20</v>
      </c>
      <c r="V33" s="87">
        <v>21</v>
      </c>
      <c r="W33" s="87">
        <v>22</v>
      </c>
      <c r="X33" s="87">
        <v>23</v>
      </c>
      <c r="Y33" s="42"/>
      <c r="Z33" s="42"/>
      <c r="AA33" s="42"/>
      <c r="AB33" s="42"/>
      <c r="AC33" s="42"/>
      <c r="AD33" s="47"/>
      <c r="AE33" s="150"/>
      <c r="AF33" s="42"/>
      <c r="AG33" s="42"/>
      <c r="AH33" s="42"/>
      <c r="AI33" s="42"/>
      <c r="AJ33" s="42"/>
      <c r="AK33" s="42"/>
      <c r="AL33" s="130"/>
      <c r="AM33" s="47"/>
      <c r="AN33" s="46"/>
      <c r="AO33" s="47"/>
      <c r="AP33" s="47"/>
      <c r="AQ33" s="47"/>
      <c r="AR33" s="47"/>
      <c r="AS33" s="65"/>
      <c r="AT33" s="167" t="s">
        <v>16</v>
      </c>
      <c r="AU33" s="168"/>
      <c r="AV33" s="40" t="s">
        <v>19</v>
      </c>
    </row>
    <row r="34" spans="1:48" ht="18.899999999999999" thickBot="1" x14ac:dyDescent="0.7">
      <c r="A34" s="49" t="s">
        <v>1</v>
      </c>
      <c r="B34" s="165"/>
      <c r="C34" s="163"/>
      <c r="D34" s="50" t="s">
        <v>3</v>
      </c>
      <c r="E34" s="51" t="s">
        <v>5</v>
      </c>
      <c r="F34" s="51" t="s">
        <v>7</v>
      </c>
      <c r="G34" s="51" t="s">
        <v>8</v>
      </c>
      <c r="H34" s="51" t="s">
        <v>9</v>
      </c>
      <c r="I34" s="51" t="s">
        <v>10</v>
      </c>
      <c r="J34" s="131" t="s">
        <v>11</v>
      </c>
      <c r="K34" s="51" t="s">
        <v>2</v>
      </c>
      <c r="L34" s="51" t="s">
        <v>4</v>
      </c>
      <c r="M34" s="51" t="s">
        <v>6</v>
      </c>
      <c r="N34" s="51" t="s">
        <v>8</v>
      </c>
      <c r="O34" s="51" t="s">
        <v>9</v>
      </c>
      <c r="P34" s="51" t="s">
        <v>10</v>
      </c>
      <c r="Q34" s="131" t="s">
        <v>11</v>
      </c>
      <c r="R34" s="51" t="s">
        <v>2</v>
      </c>
      <c r="S34" s="51" t="s">
        <v>4</v>
      </c>
      <c r="T34" s="51" t="s">
        <v>6</v>
      </c>
      <c r="U34" s="51" t="s">
        <v>8</v>
      </c>
      <c r="V34" s="51" t="s">
        <v>9</v>
      </c>
      <c r="W34" s="51" t="s">
        <v>10</v>
      </c>
      <c r="X34" s="131" t="s">
        <v>11</v>
      </c>
      <c r="Y34" s="51" t="s">
        <v>2</v>
      </c>
      <c r="Z34" s="51" t="s">
        <v>4</v>
      </c>
      <c r="AA34" s="51" t="s">
        <v>6</v>
      </c>
      <c r="AB34" s="51" t="s">
        <v>8</v>
      </c>
      <c r="AC34" s="51" t="s">
        <v>9</v>
      </c>
      <c r="AD34" s="51" t="s">
        <v>10</v>
      </c>
      <c r="AE34" s="131" t="s">
        <v>11</v>
      </c>
      <c r="AF34" s="51" t="s">
        <v>2</v>
      </c>
      <c r="AG34" s="51" t="s">
        <v>4</v>
      </c>
      <c r="AH34" s="51" t="s">
        <v>6</v>
      </c>
      <c r="AI34" s="51" t="s">
        <v>8</v>
      </c>
      <c r="AJ34" s="51" t="s">
        <v>9</v>
      </c>
      <c r="AK34" s="51" t="s">
        <v>10</v>
      </c>
      <c r="AL34" s="131" t="s">
        <v>11</v>
      </c>
      <c r="AM34" s="51" t="s">
        <v>2</v>
      </c>
      <c r="AN34" s="51" t="s">
        <v>4</v>
      </c>
      <c r="AO34" s="51" t="s">
        <v>6</v>
      </c>
      <c r="AP34" s="51" t="s">
        <v>8</v>
      </c>
      <c r="AQ34" s="51" t="s">
        <v>9</v>
      </c>
      <c r="AR34" s="51" t="s">
        <v>10</v>
      </c>
      <c r="AS34" s="52" t="s">
        <v>11</v>
      </c>
      <c r="AT34" s="169"/>
      <c r="AU34" s="170"/>
      <c r="AV34" s="108">
        <f>AU35+AU36</f>
        <v>14</v>
      </c>
    </row>
    <row r="35" spans="1:48" ht="18.899999999999999" thickTop="1" x14ac:dyDescent="0.65">
      <c r="A35" s="49"/>
      <c r="B35" s="184" t="s">
        <v>31</v>
      </c>
      <c r="C35" s="185"/>
      <c r="D35" s="72">
        <f>計画!D35</f>
        <v>0</v>
      </c>
      <c r="E35" s="72">
        <f>計画!E35</f>
        <v>0</v>
      </c>
      <c r="F35" s="72">
        <f>計画!F35</f>
        <v>0</v>
      </c>
      <c r="G35" s="72">
        <f>計画!G35</f>
        <v>0</v>
      </c>
      <c r="H35" s="72">
        <f>計画!H35</f>
        <v>0</v>
      </c>
      <c r="I35" s="72">
        <f>計画!I35</f>
        <v>0</v>
      </c>
      <c r="J35" s="132">
        <f>計画!J35</f>
        <v>0</v>
      </c>
      <c r="K35" s="73">
        <f>計画!K35</f>
        <v>0</v>
      </c>
      <c r="L35" s="74">
        <f>計画!L35</f>
        <v>0</v>
      </c>
      <c r="M35" s="74">
        <f>計画!M35</f>
        <v>0</v>
      </c>
      <c r="N35" s="74">
        <f>計画!N35</f>
        <v>0</v>
      </c>
      <c r="O35" s="74">
        <f>計画!O35</f>
        <v>0</v>
      </c>
      <c r="P35" s="74">
        <f>計画!P35</f>
        <v>0</v>
      </c>
      <c r="Q35" s="135">
        <f>計画!Q35</f>
        <v>0</v>
      </c>
      <c r="R35" s="73">
        <f>計画!R35</f>
        <v>0</v>
      </c>
      <c r="S35" s="74">
        <f>計画!S35</f>
        <v>0</v>
      </c>
      <c r="T35" s="74">
        <f>計画!T35</f>
        <v>0</v>
      </c>
      <c r="U35" s="74">
        <f>計画!U35</f>
        <v>0</v>
      </c>
      <c r="V35" s="74">
        <f>計画!V35</f>
        <v>0</v>
      </c>
      <c r="W35" s="74">
        <f>計画!W35</f>
        <v>0</v>
      </c>
      <c r="X35" s="135">
        <f>計画!X35</f>
        <v>0</v>
      </c>
      <c r="Y35" s="73">
        <f>計画!Y35</f>
        <v>0</v>
      </c>
      <c r="Z35" s="74">
        <f>計画!Z35</f>
        <v>0</v>
      </c>
      <c r="AA35" s="74">
        <f>計画!AA35</f>
        <v>0</v>
      </c>
      <c r="AB35" s="74">
        <f>計画!AB35</f>
        <v>0</v>
      </c>
      <c r="AC35" s="74">
        <f>計画!AC35</f>
        <v>0</v>
      </c>
      <c r="AD35" s="74">
        <f>計画!AD35</f>
        <v>0</v>
      </c>
      <c r="AE35" s="135">
        <f>計画!AE35</f>
        <v>0</v>
      </c>
      <c r="AF35" s="73">
        <f>計画!AF35</f>
        <v>0</v>
      </c>
      <c r="AG35" s="74">
        <f>計画!AG35</f>
        <v>0</v>
      </c>
      <c r="AH35" s="74">
        <f>計画!AH35</f>
        <v>0</v>
      </c>
      <c r="AI35" s="74">
        <f>計画!AI35</f>
        <v>0</v>
      </c>
      <c r="AJ35" s="74">
        <f>計画!AJ35</f>
        <v>0</v>
      </c>
      <c r="AK35" s="74">
        <f>計画!AK35</f>
        <v>0</v>
      </c>
      <c r="AL35" s="135">
        <f>計画!AL35</f>
        <v>0</v>
      </c>
      <c r="AM35" s="73">
        <f>計画!AM35</f>
        <v>0</v>
      </c>
      <c r="AN35" s="74">
        <f>計画!AN35</f>
        <v>0</v>
      </c>
      <c r="AO35" s="74">
        <f>計画!AO35</f>
        <v>0</v>
      </c>
      <c r="AP35" s="74">
        <f>計画!AP35</f>
        <v>0</v>
      </c>
      <c r="AQ35" s="74">
        <f>計画!AQ35</f>
        <v>0</v>
      </c>
      <c r="AR35" s="74">
        <f>計画!AR35</f>
        <v>0</v>
      </c>
      <c r="AS35" s="75">
        <f>計画!AS35</f>
        <v>0</v>
      </c>
      <c r="AT35" s="137" t="s">
        <v>12</v>
      </c>
      <c r="AU35" s="124">
        <f>COUNTIF(D38:AS38,"〇")</f>
        <v>10</v>
      </c>
      <c r="AV35" s="1"/>
    </row>
    <row r="36" spans="1:48" x14ac:dyDescent="0.65">
      <c r="A36" s="49"/>
      <c r="B36" s="186" t="s">
        <v>32</v>
      </c>
      <c r="C36" s="187"/>
      <c r="D36" s="70" t="str">
        <f>変更①!D36</f>
        <v>〇</v>
      </c>
      <c r="E36" s="70" t="str">
        <f>変更①!E36</f>
        <v>〇</v>
      </c>
      <c r="F36" s="70" t="str">
        <f>変更①!F36</f>
        <v>〇</v>
      </c>
      <c r="G36" s="70" t="str">
        <f>変更①!G36</f>
        <v>〇</v>
      </c>
      <c r="H36" s="70" t="str">
        <f>変更①!H36</f>
        <v>〇</v>
      </c>
      <c r="I36" s="70" t="str">
        <f>変更①!I36</f>
        <v>休</v>
      </c>
      <c r="J36" s="124" t="str">
        <f>変更①!J36</f>
        <v>休</v>
      </c>
      <c r="K36" s="70" t="str">
        <f>変更①!K36</f>
        <v>〇</v>
      </c>
      <c r="L36" s="70" t="str">
        <f>変更①!L36</f>
        <v>〇</v>
      </c>
      <c r="M36" s="70" t="str">
        <f>変更①!M36</f>
        <v>〇</v>
      </c>
      <c r="N36" s="70" t="str">
        <f>変更①!N36</f>
        <v>〇</v>
      </c>
      <c r="O36" s="70" t="str">
        <f>変更①!O36</f>
        <v>〇</v>
      </c>
      <c r="P36" s="70" t="str">
        <f>変更①!P36</f>
        <v>休</v>
      </c>
      <c r="Q36" s="128" t="str">
        <f>変更①!Q36</f>
        <v>休</v>
      </c>
      <c r="R36" s="71">
        <f>変更①!R36</f>
        <v>0</v>
      </c>
      <c r="S36" s="70">
        <f>変更①!S36</f>
        <v>0</v>
      </c>
      <c r="T36" s="70">
        <f>変更①!T36</f>
        <v>0</v>
      </c>
      <c r="U36" s="70">
        <f>変更①!U36</f>
        <v>0</v>
      </c>
      <c r="V36" s="70">
        <f>変更①!V36</f>
        <v>0</v>
      </c>
      <c r="W36" s="70">
        <f>変更①!W36</f>
        <v>0</v>
      </c>
      <c r="X36" s="128">
        <f>変更①!X36</f>
        <v>0</v>
      </c>
      <c r="Y36" s="71">
        <f>変更①!Y36</f>
        <v>0</v>
      </c>
      <c r="Z36" s="70">
        <f>変更①!Z36</f>
        <v>0</v>
      </c>
      <c r="AA36" s="70">
        <f>変更①!AA36</f>
        <v>0</v>
      </c>
      <c r="AB36" s="70">
        <f>変更①!AB36</f>
        <v>0</v>
      </c>
      <c r="AC36" s="70">
        <f>変更①!AC36</f>
        <v>0</v>
      </c>
      <c r="AD36" s="70">
        <f>変更①!AD36</f>
        <v>0</v>
      </c>
      <c r="AE36" s="128">
        <f>変更①!AE36</f>
        <v>0</v>
      </c>
      <c r="AF36" s="71">
        <f>変更①!AF36</f>
        <v>0</v>
      </c>
      <c r="AG36" s="70">
        <f>変更①!AG36</f>
        <v>0</v>
      </c>
      <c r="AH36" s="70">
        <f>変更①!AH36</f>
        <v>0</v>
      </c>
      <c r="AI36" s="70">
        <f>変更①!AI36</f>
        <v>0</v>
      </c>
      <c r="AJ36" s="70">
        <f>変更①!AJ36</f>
        <v>0</v>
      </c>
      <c r="AK36" s="70">
        <f>変更①!AK36</f>
        <v>0</v>
      </c>
      <c r="AL36" s="128">
        <f>変更①!AL36</f>
        <v>0</v>
      </c>
      <c r="AM36" s="71">
        <f>変更①!AM36</f>
        <v>0</v>
      </c>
      <c r="AN36" s="70">
        <f>変更①!AN36</f>
        <v>0</v>
      </c>
      <c r="AO36" s="70">
        <f>変更①!AO36</f>
        <v>0</v>
      </c>
      <c r="AP36" s="70">
        <f>変更①!AP36</f>
        <v>0</v>
      </c>
      <c r="AQ36" s="70">
        <f>変更①!AQ36</f>
        <v>0</v>
      </c>
      <c r="AR36" s="70">
        <f>変更①!AR36</f>
        <v>0</v>
      </c>
      <c r="AS36" s="70">
        <f>変更①!AS36</f>
        <v>0</v>
      </c>
      <c r="AT36" s="137" t="s">
        <v>13</v>
      </c>
      <c r="AU36" s="124">
        <f>COUNTIF(D38:AS38,"休")</f>
        <v>4</v>
      </c>
    </row>
    <row r="37" spans="1:48" x14ac:dyDescent="0.65">
      <c r="A37" s="49"/>
      <c r="B37" s="186" t="s">
        <v>33</v>
      </c>
      <c r="C37" s="187"/>
      <c r="D37" s="76">
        <f>変更②!D37</f>
        <v>0</v>
      </c>
      <c r="E37" s="76">
        <f>変更②!E37</f>
        <v>0</v>
      </c>
      <c r="F37" s="76">
        <f>変更②!F37</f>
        <v>0</v>
      </c>
      <c r="G37" s="76">
        <f>変更②!G37</f>
        <v>0</v>
      </c>
      <c r="H37" s="76">
        <f>変更②!H37</f>
        <v>0</v>
      </c>
      <c r="I37" s="76">
        <f>変更②!I37</f>
        <v>0</v>
      </c>
      <c r="J37" s="133">
        <f>変更②!J37</f>
        <v>0</v>
      </c>
      <c r="K37" s="71">
        <f>変更②!K37</f>
        <v>0</v>
      </c>
      <c r="L37" s="76">
        <f>変更②!L37</f>
        <v>0</v>
      </c>
      <c r="M37" s="76">
        <f>変更②!M37</f>
        <v>0</v>
      </c>
      <c r="N37" s="76">
        <f>変更②!N37</f>
        <v>0</v>
      </c>
      <c r="O37" s="76">
        <f>変更②!O37</f>
        <v>0</v>
      </c>
      <c r="P37" s="76">
        <f>変更②!P37</f>
        <v>0</v>
      </c>
      <c r="Q37" s="133">
        <f>変更②!Q37</f>
        <v>0</v>
      </c>
      <c r="R37" s="71">
        <f>変更②!R37</f>
        <v>0</v>
      </c>
      <c r="S37" s="76">
        <f>変更②!S37</f>
        <v>0</v>
      </c>
      <c r="T37" s="76">
        <f>変更②!T37</f>
        <v>0</v>
      </c>
      <c r="U37" s="76">
        <f>変更②!U37</f>
        <v>0</v>
      </c>
      <c r="V37" s="76">
        <f>変更②!V37</f>
        <v>0</v>
      </c>
      <c r="W37" s="76">
        <f>変更②!W37</f>
        <v>0</v>
      </c>
      <c r="X37" s="133">
        <f>変更②!X37</f>
        <v>0</v>
      </c>
      <c r="Y37" s="71">
        <f>変更②!Y37</f>
        <v>0</v>
      </c>
      <c r="Z37" s="76">
        <f>変更②!Z37</f>
        <v>0</v>
      </c>
      <c r="AA37" s="76">
        <f>変更②!AA37</f>
        <v>0</v>
      </c>
      <c r="AB37" s="76">
        <f>変更②!AB37</f>
        <v>0</v>
      </c>
      <c r="AC37" s="76">
        <f>変更②!AC37</f>
        <v>0</v>
      </c>
      <c r="AD37" s="76">
        <f>変更②!AD37</f>
        <v>0</v>
      </c>
      <c r="AE37" s="133">
        <f>変更②!AE37</f>
        <v>0</v>
      </c>
      <c r="AF37" s="71">
        <f>変更②!AF37</f>
        <v>0</v>
      </c>
      <c r="AG37" s="76">
        <f>変更②!AG37</f>
        <v>0</v>
      </c>
      <c r="AH37" s="76">
        <f>変更②!AH37</f>
        <v>0</v>
      </c>
      <c r="AI37" s="76">
        <f>変更②!AI37</f>
        <v>0</v>
      </c>
      <c r="AJ37" s="76">
        <f>変更②!AJ37</f>
        <v>0</v>
      </c>
      <c r="AK37" s="76">
        <f>変更②!AK37</f>
        <v>0</v>
      </c>
      <c r="AL37" s="133">
        <f>変更②!AL37</f>
        <v>0</v>
      </c>
      <c r="AM37" s="71">
        <f>変更②!AM37</f>
        <v>0</v>
      </c>
      <c r="AN37" s="76">
        <f>変更②!AN37</f>
        <v>0</v>
      </c>
      <c r="AO37" s="76">
        <f>変更②!AO37</f>
        <v>0</v>
      </c>
      <c r="AP37" s="76">
        <f>変更②!AP37</f>
        <v>0</v>
      </c>
      <c r="AQ37" s="76">
        <f>変更②!AQ37</f>
        <v>0</v>
      </c>
      <c r="AR37" s="76">
        <f>変更②!AR37</f>
        <v>0</v>
      </c>
      <c r="AS37" s="76">
        <f>変更②!AS37</f>
        <v>0</v>
      </c>
      <c r="AT37" s="137" t="s">
        <v>15</v>
      </c>
      <c r="AU37" s="125">
        <f>AU36/AV34</f>
        <v>0.2857142857142857</v>
      </c>
    </row>
    <row r="38" spans="1:48" x14ac:dyDescent="0.65">
      <c r="A38" s="49"/>
      <c r="B38" s="186" t="s">
        <v>34</v>
      </c>
      <c r="C38" s="187"/>
      <c r="D38" s="107" t="s">
        <v>21</v>
      </c>
      <c r="E38" s="106" t="s">
        <v>21</v>
      </c>
      <c r="F38" s="106" t="s">
        <v>21</v>
      </c>
      <c r="G38" s="106" t="s">
        <v>21</v>
      </c>
      <c r="H38" s="106" t="s">
        <v>21</v>
      </c>
      <c r="I38" s="106" t="s">
        <v>22</v>
      </c>
      <c r="J38" s="134" t="s">
        <v>22</v>
      </c>
      <c r="K38" s="107" t="s">
        <v>21</v>
      </c>
      <c r="L38" s="106" t="s">
        <v>21</v>
      </c>
      <c r="M38" s="106" t="s">
        <v>21</v>
      </c>
      <c r="N38" s="106" t="s">
        <v>21</v>
      </c>
      <c r="O38" s="106" t="s">
        <v>21</v>
      </c>
      <c r="P38" s="106" t="s">
        <v>22</v>
      </c>
      <c r="Q38" s="134" t="s">
        <v>22</v>
      </c>
      <c r="R38" s="107"/>
      <c r="S38" s="106"/>
      <c r="T38" s="106"/>
      <c r="U38" s="106"/>
      <c r="V38" s="106"/>
      <c r="W38" s="106"/>
      <c r="X38" s="134"/>
      <c r="Y38" s="63"/>
      <c r="Z38" s="61"/>
      <c r="AA38" s="61"/>
      <c r="AB38" s="61"/>
      <c r="AC38" s="61"/>
      <c r="AD38" s="61"/>
      <c r="AE38" s="154"/>
      <c r="AF38" s="63"/>
      <c r="AG38" s="61"/>
      <c r="AH38" s="61"/>
      <c r="AI38" s="61"/>
      <c r="AJ38" s="61"/>
      <c r="AK38" s="61"/>
      <c r="AL38" s="154"/>
      <c r="AM38" s="63"/>
      <c r="AN38" s="61"/>
      <c r="AO38" s="61"/>
      <c r="AP38" s="61"/>
      <c r="AQ38" s="61"/>
      <c r="AR38" s="61"/>
      <c r="AS38" s="62"/>
      <c r="AT38" s="171" t="str">
        <f>IF(AU37&gt;=28.5%,"OK","ER")</f>
        <v>OK</v>
      </c>
      <c r="AU38" s="172"/>
    </row>
    <row r="39" spans="1:48" s="1" customFormat="1" ht="18.899999999999999" thickBot="1" x14ac:dyDescent="0.7">
      <c r="A39" s="182"/>
      <c r="B39" s="175" t="s">
        <v>14</v>
      </c>
      <c r="C39" s="176"/>
      <c r="D39" s="77" t="s">
        <v>12</v>
      </c>
      <c r="E39" s="78">
        <f>COUNTIF(D38:J38,"〇")</f>
        <v>5</v>
      </c>
      <c r="F39" s="77" t="s">
        <v>13</v>
      </c>
      <c r="G39" s="79">
        <f>COUNTIF(D38:J38,"休")</f>
        <v>2</v>
      </c>
      <c r="H39" s="80" t="str">
        <f>IF(G39=0,"",IF(G39&lt;=1,"ER",IF(G39&gt;=2,"OK")))</f>
        <v>OK</v>
      </c>
      <c r="I39" s="183" t="s">
        <v>15</v>
      </c>
      <c r="J39" s="118">
        <f>IF(G39/7=0,"",G39/"7")</f>
        <v>0.2857142857142857</v>
      </c>
      <c r="K39" s="77" t="s">
        <v>12</v>
      </c>
      <c r="L39" s="78">
        <f>COUNTIF(K38:Q38,"〇")</f>
        <v>5</v>
      </c>
      <c r="M39" s="77" t="s">
        <v>13</v>
      </c>
      <c r="N39" s="79">
        <f>COUNTIF(K38:Q38,"休")</f>
        <v>2</v>
      </c>
      <c r="O39" s="80" t="str">
        <f>IF(N39=0,"",IF(N39&lt;=1,"ER",IF(N39&gt;=2,"OK")))</f>
        <v>OK</v>
      </c>
      <c r="P39" s="183" t="s">
        <v>15</v>
      </c>
      <c r="Q39" s="118">
        <f>IF(N39/7=0,"",N39/"7")</f>
        <v>0.2857142857142857</v>
      </c>
      <c r="R39" s="77" t="s">
        <v>12</v>
      </c>
      <c r="S39" s="78">
        <f>COUNTIF(R38:X38,"〇")</f>
        <v>0</v>
      </c>
      <c r="T39" s="77" t="s">
        <v>13</v>
      </c>
      <c r="U39" s="79">
        <f>COUNTIF(R38:X38,"休")</f>
        <v>0</v>
      </c>
      <c r="V39" s="80" t="str">
        <f>IF(U39=0,"",IF(U39&lt;=1,"ER",IF(U39&gt;=2,"OK")))</f>
        <v/>
      </c>
      <c r="W39" s="183" t="s">
        <v>15</v>
      </c>
      <c r="X39" s="118" t="str">
        <f>IF(U39/7=0,"",U39/"7")</f>
        <v/>
      </c>
      <c r="Y39" s="77" t="s">
        <v>12</v>
      </c>
      <c r="Z39" s="78">
        <f>COUNTIF(Y38:AE38,"〇")</f>
        <v>0</v>
      </c>
      <c r="AA39" s="77" t="s">
        <v>13</v>
      </c>
      <c r="AB39" s="79">
        <f>COUNTIF(Y38:AE38,"休")</f>
        <v>0</v>
      </c>
      <c r="AC39" s="80" t="str">
        <f>IF(AB39=0,"",IF(AB39&lt;=1,"ER",IF(AB39&gt;=2,"OK")))</f>
        <v/>
      </c>
      <c r="AD39" s="183" t="s">
        <v>15</v>
      </c>
      <c r="AE39" s="118" t="str">
        <f>IF(AB39/7=0,"",AB39/"7")</f>
        <v/>
      </c>
      <c r="AF39" s="77" t="s">
        <v>12</v>
      </c>
      <c r="AG39" s="78">
        <f>COUNTIF(AF38:AL38,"〇")</f>
        <v>0</v>
      </c>
      <c r="AH39" s="77" t="s">
        <v>13</v>
      </c>
      <c r="AI39" s="79">
        <f>COUNTIF(AF38:AL38,"休")</f>
        <v>0</v>
      </c>
      <c r="AJ39" s="80" t="str">
        <f>IF(AI39=0,"",IF(AI39&lt;=1,"ER",IF(AI39&gt;=2,"OK")))</f>
        <v/>
      </c>
      <c r="AK39" s="183" t="s">
        <v>15</v>
      </c>
      <c r="AL39" s="118" t="str">
        <f>IF(AI39/7=0,"",AI39/"7")</f>
        <v/>
      </c>
      <c r="AM39" s="77" t="s">
        <v>12</v>
      </c>
      <c r="AN39" s="78">
        <f>COUNTIF(AM38:AS38,"〇")</f>
        <v>0</v>
      </c>
      <c r="AO39" s="77" t="s">
        <v>13</v>
      </c>
      <c r="AP39" s="79">
        <f>COUNTIF(AM38:AS38,"休")</f>
        <v>0</v>
      </c>
      <c r="AQ39" s="80" t="str">
        <f>IF(AP39=0,"",IF(AP39&lt;=1,"ER",IF(AP39&gt;=2,"OK")))</f>
        <v/>
      </c>
      <c r="AR39" s="183" t="s">
        <v>15</v>
      </c>
      <c r="AS39" s="118" t="str">
        <f>IF(AP39/7=0,"",AP39/"7")</f>
        <v/>
      </c>
      <c r="AT39" s="173"/>
      <c r="AU39" s="174"/>
    </row>
    <row r="40" spans="1:48" x14ac:dyDescent="0.65">
      <c r="C40" s="8"/>
    </row>
    <row r="41" spans="1:48" x14ac:dyDescent="0.65">
      <c r="C41" s="8"/>
    </row>
    <row r="42" spans="1:48" x14ac:dyDescent="0.65">
      <c r="C42" s="8"/>
    </row>
    <row r="43" spans="1:48" x14ac:dyDescent="0.65">
      <c r="C43" s="8"/>
    </row>
    <row r="44" spans="1:48" x14ac:dyDescent="0.65">
      <c r="C44" s="8"/>
    </row>
    <row r="45" spans="1:48" x14ac:dyDescent="0.65">
      <c r="C45" s="8"/>
    </row>
    <row r="46" spans="1:48" x14ac:dyDescent="0.65">
      <c r="C46" s="8"/>
    </row>
    <row r="47" spans="1:48" x14ac:dyDescent="0.65">
      <c r="C47" s="8"/>
    </row>
    <row r="48" spans="1:48" x14ac:dyDescent="0.65">
      <c r="C48" s="8"/>
    </row>
    <row r="49" spans="3:3" x14ac:dyDescent="0.65">
      <c r="C49" s="8"/>
    </row>
    <row r="50" spans="3:3" x14ac:dyDescent="0.65">
      <c r="C50" s="8"/>
    </row>
    <row r="51" spans="3:3" x14ac:dyDescent="0.65">
      <c r="C51" s="8"/>
    </row>
    <row r="52" spans="3:3" x14ac:dyDescent="0.65">
      <c r="C52" s="8"/>
    </row>
    <row r="53" spans="3:3" x14ac:dyDescent="0.65">
      <c r="C53" s="8"/>
    </row>
    <row r="54" spans="3:3" x14ac:dyDescent="0.65">
      <c r="C54" s="8"/>
    </row>
    <row r="55" spans="3:3" x14ac:dyDescent="0.65">
      <c r="C55" s="8"/>
    </row>
    <row r="56" spans="3:3" x14ac:dyDescent="0.65">
      <c r="C56" s="8"/>
    </row>
    <row r="57" spans="3:3" x14ac:dyDescent="0.65">
      <c r="C57" s="8"/>
    </row>
    <row r="58" spans="3:3" x14ac:dyDescent="0.65">
      <c r="C58" s="8"/>
    </row>
    <row r="59" spans="3:3" x14ac:dyDescent="0.65">
      <c r="C59" s="8"/>
    </row>
    <row r="60" spans="3:3" x14ac:dyDescent="0.65">
      <c r="C60" s="8"/>
    </row>
    <row r="61" spans="3:3" x14ac:dyDescent="0.65">
      <c r="C61" s="8"/>
    </row>
    <row r="62" spans="3:3" x14ac:dyDescent="0.65">
      <c r="C62" s="8"/>
    </row>
    <row r="63" spans="3:3" x14ac:dyDescent="0.65">
      <c r="C63" s="8"/>
    </row>
    <row r="64" spans="3:3" x14ac:dyDescent="0.65">
      <c r="C64" s="8"/>
    </row>
    <row r="65" spans="3:3" x14ac:dyDescent="0.65">
      <c r="C65" s="8"/>
    </row>
    <row r="66" spans="3:3" x14ac:dyDescent="0.65">
      <c r="C66" s="8"/>
    </row>
    <row r="67" spans="3:3" x14ac:dyDescent="0.65">
      <c r="C67" s="8"/>
    </row>
    <row r="68" spans="3:3" x14ac:dyDescent="0.65">
      <c r="C68" s="8"/>
    </row>
    <row r="69" spans="3:3" x14ac:dyDescent="0.65">
      <c r="C69" s="8"/>
    </row>
    <row r="70" spans="3:3" x14ac:dyDescent="0.65">
      <c r="C70" s="8"/>
    </row>
    <row r="71" spans="3:3" x14ac:dyDescent="0.65">
      <c r="C71" s="8"/>
    </row>
    <row r="72" spans="3:3" x14ac:dyDescent="0.65">
      <c r="C72" s="8"/>
    </row>
    <row r="73" spans="3:3" x14ac:dyDescent="0.65">
      <c r="C73" s="8"/>
    </row>
    <row r="74" spans="3:3" x14ac:dyDescent="0.65">
      <c r="C74" s="8"/>
    </row>
    <row r="75" spans="3:3" x14ac:dyDescent="0.65">
      <c r="C75" s="8"/>
    </row>
    <row r="76" spans="3:3" x14ac:dyDescent="0.65">
      <c r="C76" s="8"/>
    </row>
    <row r="77" spans="3:3" x14ac:dyDescent="0.65">
      <c r="C77" s="8"/>
    </row>
    <row r="78" spans="3:3" x14ac:dyDescent="0.65">
      <c r="C78" s="8"/>
    </row>
    <row r="79" spans="3:3" x14ac:dyDescent="0.65">
      <c r="C79" s="8"/>
    </row>
    <row r="80" spans="3:3" x14ac:dyDescent="0.65">
      <c r="C80" s="8"/>
    </row>
    <row r="81" spans="3:3" x14ac:dyDescent="0.65">
      <c r="C81" s="8"/>
    </row>
    <row r="82" spans="3:3" x14ac:dyDescent="0.65">
      <c r="C82" s="8"/>
    </row>
    <row r="83" spans="3:3" x14ac:dyDescent="0.65">
      <c r="C83" s="8"/>
    </row>
    <row r="84" spans="3:3" x14ac:dyDescent="0.65">
      <c r="C84" s="8"/>
    </row>
    <row r="85" spans="3:3" x14ac:dyDescent="0.65">
      <c r="C85" s="8"/>
    </row>
    <row r="86" spans="3:3" x14ac:dyDescent="0.65">
      <c r="C86" s="8"/>
    </row>
    <row r="87" spans="3:3" x14ac:dyDescent="0.65">
      <c r="C87" s="8"/>
    </row>
    <row r="88" spans="3:3" x14ac:dyDescent="0.65">
      <c r="C88" s="8"/>
    </row>
    <row r="89" spans="3:3" x14ac:dyDescent="0.65">
      <c r="C89" s="8"/>
    </row>
    <row r="90" spans="3:3" x14ac:dyDescent="0.65">
      <c r="C90" s="8"/>
    </row>
    <row r="91" spans="3:3" x14ac:dyDescent="0.65">
      <c r="C91" s="8"/>
    </row>
    <row r="92" spans="3:3" x14ac:dyDescent="0.65">
      <c r="C92" s="8"/>
    </row>
    <row r="93" spans="3:3" x14ac:dyDescent="0.65">
      <c r="C93" s="8"/>
    </row>
    <row r="94" spans="3:3" x14ac:dyDescent="0.65">
      <c r="C94" s="8"/>
    </row>
    <row r="95" spans="3:3" x14ac:dyDescent="0.65">
      <c r="C95" s="8"/>
    </row>
    <row r="96" spans="3:3" x14ac:dyDescent="0.65">
      <c r="C96" s="8"/>
    </row>
    <row r="97" spans="3:3" x14ac:dyDescent="0.65">
      <c r="C97" s="8"/>
    </row>
    <row r="98" spans="3:3" x14ac:dyDescent="0.65">
      <c r="C98" s="8"/>
    </row>
    <row r="99" spans="3:3" x14ac:dyDescent="0.65">
      <c r="C99" s="8"/>
    </row>
    <row r="100" spans="3:3" x14ac:dyDescent="0.65">
      <c r="C100" s="8"/>
    </row>
    <row r="101" spans="3:3" x14ac:dyDescent="0.65">
      <c r="C101" s="8"/>
    </row>
    <row r="102" spans="3:3" x14ac:dyDescent="0.65">
      <c r="C102" s="8"/>
    </row>
    <row r="103" spans="3:3" x14ac:dyDescent="0.65">
      <c r="C103" s="8"/>
    </row>
    <row r="104" spans="3:3" x14ac:dyDescent="0.65">
      <c r="C104" s="8"/>
    </row>
    <row r="105" spans="3:3" x14ac:dyDescent="0.65">
      <c r="C105" s="8"/>
    </row>
    <row r="106" spans="3:3" x14ac:dyDescent="0.65">
      <c r="C106" s="8"/>
    </row>
    <row r="107" spans="3:3" x14ac:dyDescent="0.65">
      <c r="C107" s="8"/>
    </row>
    <row r="108" spans="3:3" x14ac:dyDescent="0.65">
      <c r="C108" s="8"/>
    </row>
    <row r="109" spans="3:3" x14ac:dyDescent="0.65">
      <c r="C109" s="8"/>
    </row>
    <row r="110" spans="3:3" x14ac:dyDescent="0.65">
      <c r="C110" s="8"/>
    </row>
    <row r="111" spans="3:3" x14ac:dyDescent="0.65">
      <c r="C111" s="8"/>
    </row>
    <row r="112" spans="3:3" x14ac:dyDescent="0.65">
      <c r="C112" s="8"/>
    </row>
    <row r="113" spans="3:3" x14ac:dyDescent="0.65">
      <c r="C113" s="8"/>
    </row>
    <row r="114" spans="3:3" x14ac:dyDescent="0.65">
      <c r="C114" s="8"/>
    </row>
    <row r="115" spans="3:3" x14ac:dyDescent="0.65">
      <c r="C115" s="8"/>
    </row>
    <row r="116" spans="3:3" x14ac:dyDescent="0.65">
      <c r="C116" s="8"/>
    </row>
    <row r="117" spans="3:3" x14ac:dyDescent="0.65">
      <c r="C117" s="8"/>
    </row>
    <row r="118" spans="3:3" x14ac:dyDescent="0.65">
      <c r="C118" s="8"/>
    </row>
    <row r="119" spans="3:3" x14ac:dyDescent="0.65">
      <c r="C119" s="8"/>
    </row>
    <row r="120" spans="3:3" x14ac:dyDescent="0.65">
      <c r="C120" s="8"/>
    </row>
    <row r="121" spans="3:3" x14ac:dyDescent="0.65">
      <c r="C121" s="8"/>
    </row>
    <row r="122" spans="3:3" x14ac:dyDescent="0.65">
      <c r="C122" s="8"/>
    </row>
    <row r="123" spans="3:3" x14ac:dyDescent="0.65">
      <c r="C123" s="8"/>
    </row>
    <row r="124" spans="3:3" x14ac:dyDescent="0.65">
      <c r="C124" s="8"/>
    </row>
    <row r="125" spans="3:3" x14ac:dyDescent="0.65">
      <c r="C125" s="8"/>
    </row>
    <row r="126" spans="3:3" x14ac:dyDescent="0.65">
      <c r="C126" s="8"/>
    </row>
    <row r="127" spans="3:3" x14ac:dyDescent="0.65">
      <c r="C127" s="8"/>
    </row>
    <row r="128" spans="3:3" x14ac:dyDescent="0.65">
      <c r="C128" s="8"/>
    </row>
    <row r="129" spans="3:3" x14ac:dyDescent="0.65">
      <c r="C129" s="8"/>
    </row>
    <row r="130" spans="3:3" x14ac:dyDescent="0.65">
      <c r="C130" s="8"/>
    </row>
    <row r="131" spans="3:3" x14ac:dyDescent="0.65">
      <c r="C131" s="8"/>
    </row>
    <row r="132" spans="3:3" x14ac:dyDescent="0.65">
      <c r="C132" s="8"/>
    </row>
    <row r="133" spans="3:3" x14ac:dyDescent="0.65">
      <c r="C133" s="8"/>
    </row>
    <row r="134" spans="3:3" x14ac:dyDescent="0.65">
      <c r="C134" s="8"/>
    </row>
    <row r="135" spans="3:3" x14ac:dyDescent="0.65">
      <c r="C135" s="8"/>
    </row>
    <row r="136" spans="3:3" x14ac:dyDescent="0.65">
      <c r="C136" s="8"/>
    </row>
    <row r="137" spans="3:3" x14ac:dyDescent="0.65">
      <c r="C137" s="8"/>
    </row>
    <row r="138" spans="3:3" x14ac:dyDescent="0.65">
      <c r="C138" s="8"/>
    </row>
    <row r="139" spans="3:3" x14ac:dyDescent="0.65">
      <c r="C139" s="8"/>
    </row>
    <row r="140" spans="3:3" x14ac:dyDescent="0.65">
      <c r="C140" s="8"/>
    </row>
    <row r="141" spans="3:3" x14ac:dyDescent="0.65">
      <c r="C141" s="8"/>
    </row>
    <row r="142" spans="3:3" x14ac:dyDescent="0.65">
      <c r="C142" s="8"/>
    </row>
    <row r="143" spans="3:3" x14ac:dyDescent="0.65">
      <c r="C143" s="8"/>
    </row>
    <row r="144" spans="3:3" x14ac:dyDescent="0.65">
      <c r="C144" s="8"/>
    </row>
    <row r="145" spans="3:3" x14ac:dyDescent="0.65">
      <c r="C145" s="8"/>
    </row>
    <row r="146" spans="3:3" x14ac:dyDescent="0.65">
      <c r="C146" s="8"/>
    </row>
    <row r="147" spans="3:3" x14ac:dyDescent="0.65">
      <c r="C147" s="8"/>
    </row>
    <row r="148" spans="3:3" x14ac:dyDescent="0.65">
      <c r="C148" s="8"/>
    </row>
    <row r="149" spans="3:3" x14ac:dyDescent="0.65">
      <c r="C149" s="8"/>
    </row>
    <row r="150" spans="3:3" x14ac:dyDescent="0.65">
      <c r="C150" s="8"/>
    </row>
    <row r="151" spans="3:3" x14ac:dyDescent="0.65">
      <c r="C151" s="8"/>
    </row>
    <row r="152" spans="3:3" x14ac:dyDescent="0.65">
      <c r="C152" s="8"/>
    </row>
    <row r="153" spans="3:3" x14ac:dyDescent="0.65">
      <c r="C153" s="8"/>
    </row>
    <row r="154" spans="3:3" x14ac:dyDescent="0.65">
      <c r="C154" s="8"/>
    </row>
    <row r="155" spans="3:3" x14ac:dyDescent="0.65">
      <c r="C155" s="8"/>
    </row>
    <row r="156" spans="3:3" x14ac:dyDescent="0.65">
      <c r="C156" s="8"/>
    </row>
    <row r="157" spans="3:3" x14ac:dyDescent="0.65">
      <c r="C157" s="8"/>
    </row>
    <row r="158" spans="3:3" x14ac:dyDescent="0.65">
      <c r="C158" s="8"/>
    </row>
    <row r="159" spans="3:3" x14ac:dyDescent="0.65">
      <c r="C159" s="8"/>
    </row>
    <row r="160" spans="3:3" x14ac:dyDescent="0.65">
      <c r="C160" s="8"/>
    </row>
    <row r="161" spans="3:3" x14ac:dyDescent="0.65">
      <c r="C161" s="8"/>
    </row>
    <row r="162" spans="3:3" x14ac:dyDescent="0.65">
      <c r="C162" s="8"/>
    </row>
    <row r="163" spans="3:3" x14ac:dyDescent="0.65">
      <c r="C163" s="8"/>
    </row>
    <row r="164" spans="3:3" x14ac:dyDescent="0.65">
      <c r="C164" s="8"/>
    </row>
    <row r="165" spans="3:3" x14ac:dyDescent="0.65">
      <c r="C165" s="8"/>
    </row>
    <row r="166" spans="3:3" x14ac:dyDescent="0.65">
      <c r="C166" s="8"/>
    </row>
    <row r="167" spans="3:3" x14ac:dyDescent="0.65">
      <c r="C167" s="8"/>
    </row>
    <row r="168" spans="3:3" x14ac:dyDescent="0.65">
      <c r="C168" s="8"/>
    </row>
    <row r="169" spans="3:3" x14ac:dyDescent="0.65">
      <c r="C169" s="8"/>
    </row>
    <row r="170" spans="3:3" x14ac:dyDescent="0.65">
      <c r="C170" s="8"/>
    </row>
    <row r="171" spans="3:3" x14ac:dyDescent="0.65">
      <c r="C171" s="8"/>
    </row>
    <row r="172" spans="3:3" x14ac:dyDescent="0.65">
      <c r="C172" s="8"/>
    </row>
    <row r="173" spans="3:3" x14ac:dyDescent="0.65">
      <c r="C173" s="8"/>
    </row>
    <row r="174" spans="3:3" x14ac:dyDescent="0.65">
      <c r="C174" s="8"/>
    </row>
    <row r="175" spans="3:3" x14ac:dyDescent="0.65">
      <c r="C175" s="8"/>
    </row>
    <row r="176" spans="3:3" x14ac:dyDescent="0.65">
      <c r="C176" s="8"/>
    </row>
    <row r="177" spans="3:3" x14ac:dyDescent="0.65">
      <c r="C177" s="8"/>
    </row>
    <row r="178" spans="3:3" x14ac:dyDescent="0.65">
      <c r="C178" s="8"/>
    </row>
    <row r="179" spans="3:3" x14ac:dyDescent="0.65">
      <c r="C179" s="8"/>
    </row>
    <row r="180" spans="3:3" x14ac:dyDescent="0.65">
      <c r="C180" s="8"/>
    </row>
    <row r="181" spans="3:3" x14ac:dyDescent="0.65">
      <c r="C181" s="8"/>
    </row>
    <row r="182" spans="3:3" x14ac:dyDescent="0.65">
      <c r="C182" s="8"/>
    </row>
    <row r="183" spans="3:3" x14ac:dyDescent="0.65">
      <c r="C183" s="8"/>
    </row>
    <row r="184" spans="3:3" x14ac:dyDescent="0.65">
      <c r="C184" s="8"/>
    </row>
    <row r="185" spans="3:3" x14ac:dyDescent="0.65">
      <c r="C185" s="8"/>
    </row>
    <row r="186" spans="3:3" x14ac:dyDescent="0.65">
      <c r="C186" s="8"/>
    </row>
    <row r="187" spans="3:3" x14ac:dyDescent="0.65">
      <c r="C187" s="8"/>
    </row>
    <row r="188" spans="3:3" x14ac:dyDescent="0.65">
      <c r="C188" s="8"/>
    </row>
    <row r="189" spans="3:3" x14ac:dyDescent="0.65">
      <c r="C189" s="8"/>
    </row>
    <row r="190" spans="3:3" x14ac:dyDescent="0.65">
      <c r="C190" s="8"/>
    </row>
    <row r="191" spans="3:3" x14ac:dyDescent="0.65">
      <c r="C191" s="8"/>
    </row>
    <row r="192" spans="3:3" x14ac:dyDescent="0.65">
      <c r="C192" s="8"/>
    </row>
    <row r="193" spans="3:3" x14ac:dyDescent="0.65">
      <c r="C193" s="8"/>
    </row>
    <row r="194" spans="3:3" x14ac:dyDescent="0.65">
      <c r="C194" s="8"/>
    </row>
    <row r="195" spans="3:3" x14ac:dyDescent="0.65">
      <c r="C195" s="8"/>
    </row>
    <row r="196" spans="3:3" x14ac:dyDescent="0.65">
      <c r="C196" s="8"/>
    </row>
    <row r="197" spans="3:3" x14ac:dyDescent="0.65">
      <c r="C197" s="8"/>
    </row>
    <row r="198" spans="3:3" x14ac:dyDescent="0.65">
      <c r="C198" s="8"/>
    </row>
    <row r="199" spans="3:3" x14ac:dyDescent="0.65">
      <c r="C199" s="8"/>
    </row>
    <row r="200" spans="3:3" x14ac:dyDescent="0.65">
      <c r="C200" s="8"/>
    </row>
    <row r="201" spans="3:3" x14ac:dyDescent="0.65">
      <c r="C201" s="8"/>
    </row>
    <row r="202" spans="3:3" x14ac:dyDescent="0.65">
      <c r="C202" s="8"/>
    </row>
    <row r="203" spans="3:3" x14ac:dyDescent="0.65">
      <c r="C203" s="8"/>
    </row>
    <row r="204" spans="3:3" x14ac:dyDescent="0.65">
      <c r="C204" s="8"/>
    </row>
    <row r="205" spans="3:3" x14ac:dyDescent="0.65">
      <c r="C205" s="8"/>
    </row>
    <row r="206" spans="3:3" x14ac:dyDescent="0.65">
      <c r="C206" s="8"/>
    </row>
    <row r="207" spans="3:3" x14ac:dyDescent="0.65">
      <c r="C207" s="8"/>
    </row>
    <row r="208" spans="3:3" x14ac:dyDescent="0.65">
      <c r="C208" s="8"/>
    </row>
    <row r="209" spans="3:3" x14ac:dyDescent="0.65">
      <c r="C209" s="8"/>
    </row>
    <row r="210" spans="3:3" x14ac:dyDescent="0.65">
      <c r="C210" s="8"/>
    </row>
    <row r="211" spans="3:3" x14ac:dyDescent="0.65">
      <c r="C211" s="8"/>
    </row>
    <row r="212" spans="3:3" x14ac:dyDescent="0.65">
      <c r="C212" s="8"/>
    </row>
    <row r="213" spans="3:3" x14ac:dyDescent="0.65">
      <c r="C213" s="8"/>
    </row>
    <row r="214" spans="3:3" x14ac:dyDescent="0.65">
      <c r="C214" s="8"/>
    </row>
    <row r="215" spans="3:3" x14ac:dyDescent="0.65">
      <c r="C215" s="8"/>
    </row>
    <row r="216" spans="3:3" x14ac:dyDescent="0.65">
      <c r="C216" s="8"/>
    </row>
    <row r="217" spans="3:3" x14ac:dyDescent="0.65">
      <c r="C217" s="8"/>
    </row>
    <row r="218" spans="3:3" x14ac:dyDescent="0.65">
      <c r="C218" s="8"/>
    </row>
    <row r="219" spans="3:3" x14ac:dyDescent="0.65">
      <c r="C219" s="8"/>
    </row>
    <row r="220" spans="3:3" x14ac:dyDescent="0.65">
      <c r="C220" s="8"/>
    </row>
    <row r="221" spans="3:3" x14ac:dyDescent="0.65">
      <c r="C221" s="8"/>
    </row>
    <row r="222" spans="3:3" x14ac:dyDescent="0.65">
      <c r="C222" s="8"/>
    </row>
    <row r="223" spans="3:3" x14ac:dyDescent="0.65">
      <c r="C223" s="8"/>
    </row>
    <row r="224" spans="3:3" x14ac:dyDescent="0.65">
      <c r="C224" s="8"/>
    </row>
    <row r="225" spans="3:3" x14ac:dyDescent="0.65">
      <c r="C225" s="8"/>
    </row>
    <row r="226" spans="3:3" x14ac:dyDescent="0.65">
      <c r="C226" s="8"/>
    </row>
    <row r="227" spans="3:3" x14ac:dyDescent="0.65">
      <c r="C227" s="8"/>
    </row>
    <row r="228" spans="3:3" x14ac:dyDescent="0.65">
      <c r="C228" s="8"/>
    </row>
    <row r="229" spans="3:3" x14ac:dyDescent="0.65">
      <c r="C229" s="8"/>
    </row>
    <row r="230" spans="3:3" x14ac:dyDescent="0.65">
      <c r="C230" s="8"/>
    </row>
    <row r="231" spans="3:3" x14ac:dyDescent="0.65">
      <c r="C231" s="8"/>
    </row>
    <row r="232" spans="3:3" x14ac:dyDescent="0.65">
      <c r="C232" s="8"/>
    </row>
    <row r="233" spans="3:3" x14ac:dyDescent="0.65">
      <c r="C233" s="8"/>
    </row>
    <row r="234" spans="3:3" x14ac:dyDescent="0.65">
      <c r="C234" s="8"/>
    </row>
    <row r="235" spans="3:3" x14ac:dyDescent="0.65">
      <c r="C235" s="8"/>
    </row>
    <row r="236" spans="3:3" x14ac:dyDescent="0.65">
      <c r="C236" s="8"/>
    </row>
    <row r="237" spans="3:3" x14ac:dyDescent="0.65">
      <c r="C237" s="8"/>
    </row>
    <row r="238" spans="3:3" x14ac:dyDescent="0.65">
      <c r="C238" s="8"/>
    </row>
    <row r="239" spans="3:3" x14ac:dyDescent="0.65">
      <c r="C239" s="8"/>
    </row>
    <row r="240" spans="3:3" x14ac:dyDescent="0.65">
      <c r="C240" s="8"/>
    </row>
    <row r="241" spans="3:3" x14ac:dyDescent="0.65">
      <c r="C241" s="8"/>
    </row>
    <row r="242" spans="3:3" x14ac:dyDescent="0.65">
      <c r="C242" s="8"/>
    </row>
    <row r="243" spans="3:3" x14ac:dyDescent="0.65">
      <c r="C243" s="8"/>
    </row>
    <row r="244" spans="3:3" x14ac:dyDescent="0.65">
      <c r="C244" s="8"/>
    </row>
    <row r="245" spans="3:3" x14ac:dyDescent="0.65">
      <c r="C245" s="8"/>
    </row>
    <row r="246" spans="3:3" x14ac:dyDescent="0.65">
      <c r="C246" s="8"/>
    </row>
    <row r="247" spans="3:3" x14ac:dyDescent="0.65">
      <c r="C247" s="8"/>
    </row>
    <row r="248" spans="3:3" x14ac:dyDescent="0.65">
      <c r="C248" s="8"/>
    </row>
    <row r="249" spans="3:3" x14ac:dyDescent="0.65">
      <c r="C249" s="8"/>
    </row>
    <row r="250" spans="3:3" x14ac:dyDescent="0.65">
      <c r="C250" s="8"/>
    </row>
    <row r="251" spans="3:3" x14ac:dyDescent="0.65">
      <c r="C251" s="8"/>
    </row>
    <row r="252" spans="3:3" x14ac:dyDescent="0.65">
      <c r="C252" s="8"/>
    </row>
    <row r="253" spans="3:3" x14ac:dyDescent="0.65">
      <c r="C253" s="8"/>
    </row>
    <row r="254" spans="3:3" x14ac:dyDescent="0.65">
      <c r="C254" s="8"/>
    </row>
    <row r="255" spans="3:3" x14ac:dyDescent="0.65">
      <c r="C255" s="8"/>
    </row>
    <row r="256" spans="3:3" x14ac:dyDescent="0.65">
      <c r="C256" s="8"/>
    </row>
    <row r="257" spans="3:3" x14ac:dyDescent="0.65">
      <c r="C257" s="8"/>
    </row>
    <row r="258" spans="3:3" x14ac:dyDescent="0.65">
      <c r="C258" s="8"/>
    </row>
    <row r="259" spans="3:3" x14ac:dyDescent="0.65">
      <c r="C259" s="8"/>
    </row>
    <row r="260" spans="3:3" x14ac:dyDescent="0.65">
      <c r="C260" s="8"/>
    </row>
    <row r="261" spans="3:3" x14ac:dyDescent="0.65">
      <c r="C261" s="8"/>
    </row>
    <row r="262" spans="3:3" x14ac:dyDescent="0.65">
      <c r="C262" s="8"/>
    </row>
    <row r="263" spans="3:3" x14ac:dyDescent="0.65">
      <c r="C263" s="8"/>
    </row>
    <row r="264" spans="3:3" x14ac:dyDescent="0.65">
      <c r="C264" s="8"/>
    </row>
    <row r="265" spans="3:3" x14ac:dyDescent="0.65">
      <c r="C265" s="8"/>
    </row>
    <row r="266" spans="3:3" x14ac:dyDescent="0.65">
      <c r="C266" s="8"/>
    </row>
    <row r="267" spans="3:3" x14ac:dyDescent="0.65">
      <c r="C267" s="8"/>
    </row>
    <row r="268" spans="3:3" x14ac:dyDescent="0.65">
      <c r="C268" s="8"/>
    </row>
    <row r="269" spans="3:3" x14ac:dyDescent="0.65">
      <c r="C269" s="8"/>
    </row>
    <row r="270" spans="3:3" x14ac:dyDescent="0.65">
      <c r="C270" s="8"/>
    </row>
    <row r="271" spans="3:3" x14ac:dyDescent="0.65">
      <c r="C271" s="8"/>
    </row>
    <row r="272" spans="3:3" x14ac:dyDescent="0.65">
      <c r="C272" s="8"/>
    </row>
    <row r="273" spans="3:3" x14ac:dyDescent="0.65">
      <c r="C273" s="8"/>
    </row>
    <row r="274" spans="3:3" x14ac:dyDescent="0.65">
      <c r="C274" s="8"/>
    </row>
    <row r="275" spans="3:3" x14ac:dyDescent="0.65">
      <c r="C275" s="8"/>
    </row>
    <row r="276" spans="3:3" x14ac:dyDescent="0.65">
      <c r="C276" s="8"/>
    </row>
    <row r="277" spans="3:3" x14ac:dyDescent="0.65">
      <c r="C277" s="8"/>
    </row>
    <row r="278" spans="3:3" x14ac:dyDescent="0.65">
      <c r="C278" s="8"/>
    </row>
    <row r="279" spans="3:3" x14ac:dyDescent="0.65">
      <c r="C279" s="8"/>
    </row>
    <row r="280" spans="3:3" x14ac:dyDescent="0.65">
      <c r="C280" s="8"/>
    </row>
    <row r="281" spans="3:3" x14ac:dyDescent="0.65">
      <c r="C281" s="8"/>
    </row>
    <row r="282" spans="3:3" x14ac:dyDescent="0.65">
      <c r="C282" s="8"/>
    </row>
    <row r="283" spans="3:3" x14ac:dyDescent="0.65">
      <c r="C283" s="8"/>
    </row>
    <row r="284" spans="3:3" x14ac:dyDescent="0.65">
      <c r="C284" s="8"/>
    </row>
    <row r="285" spans="3:3" x14ac:dyDescent="0.65">
      <c r="C285" s="8"/>
    </row>
    <row r="286" spans="3:3" x14ac:dyDescent="0.65">
      <c r="C286" s="8"/>
    </row>
    <row r="287" spans="3:3" x14ac:dyDescent="0.65">
      <c r="C287" s="8"/>
    </row>
    <row r="288" spans="3:3" x14ac:dyDescent="0.65">
      <c r="C288" s="8"/>
    </row>
    <row r="289" spans="3:3" x14ac:dyDescent="0.65">
      <c r="C289" s="8"/>
    </row>
    <row r="290" spans="3:3" x14ac:dyDescent="0.65">
      <c r="C290" s="8"/>
    </row>
    <row r="291" spans="3:3" x14ac:dyDescent="0.65">
      <c r="C291" s="8"/>
    </row>
    <row r="292" spans="3:3" x14ac:dyDescent="0.65">
      <c r="C292" s="8"/>
    </row>
    <row r="293" spans="3:3" x14ac:dyDescent="0.65">
      <c r="C293" s="8"/>
    </row>
    <row r="294" spans="3:3" x14ac:dyDescent="0.65">
      <c r="C294" s="8"/>
    </row>
    <row r="295" spans="3:3" x14ac:dyDescent="0.65">
      <c r="C295" s="8"/>
    </row>
    <row r="296" spans="3:3" x14ac:dyDescent="0.65">
      <c r="C296" s="8"/>
    </row>
    <row r="297" spans="3:3" x14ac:dyDescent="0.65">
      <c r="C297" s="8"/>
    </row>
    <row r="298" spans="3:3" x14ac:dyDescent="0.65">
      <c r="C298" s="8"/>
    </row>
    <row r="299" spans="3:3" x14ac:dyDescent="0.65">
      <c r="C299" s="8"/>
    </row>
    <row r="300" spans="3:3" x14ac:dyDescent="0.65">
      <c r="C300" s="8"/>
    </row>
    <row r="301" spans="3:3" x14ac:dyDescent="0.65">
      <c r="C301" s="8"/>
    </row>
    <row r="302" spans="3:3" x14ac:dyDescent="0.65">
      <c r="C302" s="8"/>
    </row>
    <row r="303" spans="3:3" x14ac:dyDescent="0.65">
      <c r="C303" s="8"/>
    </row>
    <row r="304" spans="3:3" x14ac:dyDescent="0.65">
      <c r="C304" s="8"/>
    </row>
    <row r="305" spans="3:3" x14ac:dyDescent="0.65">
      <c r="C305" s="8"/>
    </row>
    <row r="306" spans="3:3" x14ac:dyDescent="0.65">
      <c r="C306" s="8"/>
    </row>
    <row r="307" spans="3:3" x14ac:dyDescent="0.65">
      <c r="C307" s="8"/>
    </row>
    <row r="308" spans="3:3" x14ac:dyDescent="0.65">
      <c r="C308" s="8"/>
    </row>
    <row r="309" spans="3:3" x14ac:dyDescent="0.65">
      <c r="C309" s="8"/>
    </row>
    <row r="310" spans="3:3" x14ac:dyDescent="0.65">
      <c r="C310" s="8"/>
    </row>
    <row r="311" spans="3:3" x14ac:dyDescent="0.65">
      <c r="C311" s="8"/>
    </row>
    <row r="312" spans="3:3" x14ac:dyDescent="0.65">
      <c r="C312" s="8"/>
    </row>
    <row r="313" spans="3:3" x14ac:dyDescent="0.65">
      <c r="C313" s="8"/>
    </row>
    <row r="314" spans="3:3" x14ac:dyDescent="0.65">
      <c r="C314" s="8"/>
    </row>
    <row r="315" spans="3:3" x14ac:dyDescent="0.65">
      <c r="C315" s="8"/>
    </row>
    <row r="316" spans="3:3" x14ac:dyDescent="0.65">
      <c r="C316" s="8"/>
    </row>
    <row r="317" spans="3:3" x14ac:dyDescent="0.65">
      <c r="C317" s="8"/>
    </row>
    <row r="318" spans="3:3" x14ac:dyDescent="0.65">
      <c r="C318" s="8"/>
    </row>
    <row r="319" spans="3:3" x14ac:dyDescent="0.65">
      <c r="C319" s="8"/>
    </row>
    <row r="320" spans="3:3" x14ac:dyDescent="0.65">
      <c r="C320" s="8"/>
    </row>
    <row r="321" spans="3:3" x14ac:dyDescent="0.65">
      <c r="C321" s="8"/>
    </row>
    <row r="322" spans="3:3" x14ac:dyDescent="0.65">
      <c r="C322" s="8"/>
    </row>
    <row r="323" spans="3:3" x14ac:dyDescent="0.65">
      <c r="C323" s="8"/>
    </row>
    <row r="324" spans="3:3" x14ac:dyDescent="0.65">
      <c r="C324" s="8"/>
    </row>
    <row r="325" spans="3:3" x14ac:dyDescent="0.65">
      <c r="C325" s="8"/>
    </row>
    <row r="326" spans="3:3" x14ac:dyDescent="0.65">
      <c r="C326" s="8"/>
    </row>
    <row r="327" spans="3:3" x14ac:dyDescent="0.65">
      <c r="C327" s="8"/>
    </row>
    <row r="328" spans="3:3" x14ac:dyDescent="0.65">
      <c r="C328" s="8"/>
    </row>
    <row r="329" spans="3:3" x14ac:dyDescent="0.65">
      <c r="C329" s="8"/>
    </row>
    <row r="330" spans="3:3" x14ac:dyDescent="0.65">
      <c r="C330" s="8"/>
    </row>
    <row r="331" spans="3:3" x14ac:dyDescent="0.65">
      <c r="C331" s="8"/>
    </row>
    <row r="332" spans="3:3" x14ac:dyDescent="0.65">
      <c r="C332" s="8"/>
    </row>
    <row r="333" spans="3:3" x14ac:dyDescent="0.65">
      <c r="C333" s="8"/>
    </row>
    <row r="334" spans="3:3" x14ac:dyDescent="0.65">
      <c r="C334" s="8"/>
    </row>
    <row r="335" spans="3:3" x14ac:dyDescent="0.65">
      <c r="C335" s="8"/>
    </row>
    <row r="336" spans="3:3" x14ac:dyDescent="0.65">
      <c r="C336" s="8"/>
    </row>
    <row r="337" spans="3:3" x14ac:dyDescent="0.65">
      <c r="C337" s="8"/>
    </row>
    <row r="338" spans="3:3" x14ac:dyDescent="0.65">
      <c r="C338" s="8"/>
    </row>
    <row r="339" spans="3:3" x14ac:dyDescent="0.65">
      <c r="C339" s="8"/>
    </row>
    <row r="340" spans="3:3" x14ac:dyDescent="0.65">
      <c r="C340" s="8"/>
    </row>
    <row r="341" spans="3:3" x14ac:dyDescent="0.65">
      <c r="C341" s="8"/>
    </row>
    <row r="342" spans="3:3" x14ac:dyDescent="0.65">
      <c r="C342" s="8"/>
    </row>
    <row r="343" spans="3:3" x14ac:dyDescent="0.65">
      <c r="C343" s="8"/>
    </row>
    <row r="344" spans="3:3" x14ac:dyDescent="0.65">
      <c r="C344" s="8"/>
    </row>
    <row r="345" spans="3:3" x14ac:dyDescent="0.65">
      <c r="C345" s="8"/>
    </row>
    <row r="346" spans="3:3" x14ac:dyDescent="0.65">
      <c r="C346" s="8"/>
    </row>
    <row r="347" spans="3:3" x14ac:dyDescent="0.65">
      <c r="C347" s="8"/>
    </row>
    <row r="348" spans="3:3" x14ac:dyDescent="0.65">
      <c r="C348" s="8"/>
    </row>
    <row r="349" spans="3:3" x14ac:dyDescent="0.65">
      <c r="C349" s="8"/>
    </row>
    <row r="350" spans="3:3" x14ac:dyDescent="0.65">
      <c r="C350" s="8"/>
    </row>
    <row r="351" spans="3:3" x14ac:dyDescent="0.65">
      <c r="C351" s="8"/>
    </row>
    <row r="352" spans="3:3" x14ac:dyDescent="0.65">
      <c r="C352" s="8"/>
    </row>
    <row r="353" spans="3:3" x14ac:dyDescent="0.65">
      <c r="C353" s="8"/>
    </row>
    <row r="354" spans="3:3" x14ac:dyDescent="0.65">
      <c r="C354" s="8"/>
    </row>
    <row r="355" spans="3:3" x14ac:dyDescent="0.65">
      <c r="C355" s="8"/>
    </row>
    <row r="356" spans="3:3" x14ac:dyDescent="0.65">
      <c r="C356" s="8"/>
    </row>
    <row r="357" spans="3:3" x14ac:dyDescent="0.65">
      <c r="C357" s="8"/>
    </row>
    <row r="358" spans="3:3" x14ac:dyDescent="0.65">
      <c r="C358" s="8"/>
    </row>
  </sheetData>
  <mergeCells count="48">
    <mergeCell ref="B28:C28"/>
    <mergeCell ref="B29:C29"/>
    <mergeCell ref="B30:C30"/>
    <mergeCell ref="B31:C31"/>
    <mergeCell ref="B33:B34"/>
    <mergeCell ref="C33:C34"/>
    <mergeCell ref="C4:I4"/>
    <mergeCell ref="AT5:AU6"/>
    <mergeCell ref="AD4:AL4"/>
    <mergeCell ref="AT4:AV4"/>
    <mergeCell ref="B5:B6"/>
    <mergeCell ref="C5:C6"/>
    <mergeCell ref="B7:C7"/>
    <mergeCell ref="B8:C8"/>
    <mergeCell ref="B9:C9"/>
    <mergeCell ref="B10:C10"/>
    <mergeCell ref="AT17:AU18"/>
    <mergeCell ref="B18:C18"/>
    <mergeCell ref="AT10:AU11"/>
    <mergeCell ref="B11:C11"/>
    <mergeCell ref="AT12:AU13"/>
    <mergeCell ref="B12:B13"/>
    <mergeCell ref="C12:C13"/>
    <mergeCell ref="B14:C14"/>
    <mergeCell ref="B15:C15"/>
    <mergeCell ref="B16:C16"/>
    <mergeCell ref="B17:C17"/>
    <mergeCell ref="AT24:AU25"/>
    <mergeCell ref="B25:C25"/>
    <mergeCell ref="AT26:AU27"/>
    <mergeCell ref="AT19:AU20"/>
    <mergeCell ref="B19:B20"/>
    <mergeCell ref="C19:C20"/>
    <mergeCell ref="B21:C21"/>
    <mergeCell ref="B22:C22"/>
    <mergeCell ref="B23:C23"/>
    <mergeCell ref="B24:C24"/>
    <mergeCell ref="B26:B27"/>
    <mergeCell ref="C26:C27"/>
    <mergeCell ref="AT33:AU34"/>
    <mergeCell ref="AT31:AU32"/>
    <mergeCell ref="B32:C32"/>
    <mergeCell ref="AT38:AU39"/>
    <mergeCell ref="B39:C39"/>
    <mergeCell ref="B35:C35"/>
    <mergeCell ref="B36:C36"/>
    <mergeCell ref="B37:C37"/>
    <mergeCell ref="B38:C38"/>
  </mergeCells>
  <phoneticPr fontId="1"/>
  <conditionalFormatting sqref="AT10:AU10">
    <cfRule type="cellIs" dxfId="87" priority="169" operator="equal">
      <formula>"ER"</formula>
    </cfRule>
  </conditionalFormatting>
  <conditionalFormatting sqref="AT17:AU17">
    <cfRule type="cellIs" dxfId="86" priority="205" operator="equal">
      <formula>"ER"</formula>
    </cfRule>
  </conditionalFormatting>
  <conditionalFormatting sqref="AT24:AU24">
    <cfRule type="cellIs" dxfId="85" priority="187" operator="equal">
      <formula>"ER"</formula>
    </cfRule>
  </conditionalFormatting>
  <conditionalFormatting sqref="AT31:AU31">
    <cfRule type="cellIs" dxfId="84" priority="151" operator="equal">
      <formula>"ER"</formula>
    </cfRule>
  </conditionalFormatting>
  <conditionalFormatting sqref="AT38:AU38">
    <cfRule type="cellIs" dxfId="83" priority="132" operator="equal">
      <formula>"ER"</formula>
    </cfRule>
  </conditionalFormatting>
  <conditionalFormatting sqref="AU9">
    <cfRule type="cellIs" dxfId="82" priority="1113" operator="lessThan">
      <formula>0.285</formula>
    </cfRule>
  </conditionalFormatting>
  <conditionalFormatting sqref="AU16">
    <cfRule type="cellIs" dxfId="81" priority="780" operator="lessThan">
      <formula>0.285</formula>
    </cfRule>
  </conditionalFormatting>
  <conditionalFormatting sqref="AU23">
    <cfRule type="cellIs" dxfId="80" priority="779" operator="lessThan">
      <formula>0.285</formula>
    </cfRule>
  </conditionalFormatting>
  <conditionalFormatting sqref="AU30">
    <cfRule type="cellIs" dxfId="79" priority="778" operator="lessThan">
      <formula>0.285</formula>
    </cfRule>
  </conditionalFormatting>
  <conditionalFormatting sqref="AU37">
    <cfRule type="cellIs" dxfId="78" priority="133" operator="lessThan">
      <formula>0.285</formula>
    </cfRule>
  </conditionalFormatting>
  <conditionalFormatting sqref="J11">
    <cfRule type="cellIs" priority="93" operator="equal">
      <formula>0</formula>
    </cfRule>
    <cfRule type="cellIs" dxfId="64" priority="94" operator="between">
      <formula>0.000001</formula>
      <formula>0.285</formula>
    </cfRule>
  </conditionalFormatting>
  <conditionalFormatting sqref="AT11:AU11">
    <cfRule type="cellIs" dxfId="63" priority="95" operator="equal">
      <formula>"ER"</formula>
    </cfRule>
  </conditionalFormatting>
  <conditionalFormatting sqref="H11">
    <cfRule type="cellIs" dxfId="62" priority="92" operator="equal">
      <formula>"ER"</formula>
    </cfRule>
  </conditionalFormatting>
  <conditionalFormatting sqref="Q11">
    <cfRule type="cellIs" priority="90" operator="equal">
      <formula>0</formula>
    </cfRule>
    <cfRule type="cellIs" dxfId="61" priority="91" operator="between">
      <formula>0.000001</formula>
      <formula>0.285</formula>
    </cfRule>
  </conditionalFormatting>
  <conditionalFormatting sqref="O11">
    <cfRule type="cellIs" dxfId="60" priority="89" operator="equal">
      <formula>"ER"</formula>
    </cfRule>
  </conditionalFormatting>
  <conditionalFormatting sqref="X11">
    <cfRule type="cellIs" priority="87" operator="equal">
      <formula>0</formula>
    </cfRule>
    <cfRule type="cellIs" dxfId="59" priority="88" operator="between">
      <formula>0.000001</formula>
      <formula>0.285</formula>
    </cfRule>
  </conditionalFormatting>
  <conditionalFormatting sqref="V11">
    <cfRule type="cellIs" dxfId="58" priority="86" operator="equal">
      <formula>"ER"</formula>
    </cfRule>
  </conditionalFormatting>
  <conditionalFormatting sqref="AE11">
    <cfRule type="cellIs" priority="84" operator="equal">
      <formula>0</formula>
    </cfRule>
    <cfRule type="cellIs" dxfId="57" priority="85" operator="between">
      <formula>0.000001</formula>
      <formula>0.285</formula>
    </cfRule>
  </conditionalFormatting>
  <conditionalFormatting sqref="AC11">
    <cfRule type="cellIs" dxfId="56" priority="83" operator="equal">
      <formula>"ER"</formula>
    </cfRule>
  </conditionalFormatting>
  <conditionalFormatting sqref="AL11">
    <cfRule type="cellIs" priority="81" operator="equal">
      <formula>0</formula>
    </cfRule>
    <cfRule type="cellIs" dxfId="55" priority="82" operator="between">
      <formula>0.000001</formula>
      <formula>0.285</formula>
    </cfRule>
  </conditionalFormatting>
  <conditionalFormatting sqref="AJ11">
    <cfRule type="cellIs" dxfId="54" priority="80" operator="equal">
      <formula>"ER"</formula>
    </cfRule>
  </conditionalFormatting>
  <conditionalFormatting sqref="AS11">
    <cfRule type="cellIs" priority="78" operator="equal">
      <formula>0</formula>
    </cfRule>
    <cfRule type="cellIs" dxfId="53" priority="79" operator="between">
      <formula>0.000001</formula>
      <formula>0.285</formula>
    </cfRule>
  </conditionalFormatting>
  <conditionalFormatting sqref="AQ11">
    <cfRule type="cellIs" dxfId="52" priority="77" operator="equal">
      <formula>"ER"</formula>
    </cfRule>
  </conditionalFormatting>
  <conditionalFormatting sqref="J18">
    <cfRule type="cellIs" priority="74" operator="equal">
      <formula>0</formula>
    </cfRule>
    <cfRule type="cellIs" dxfId="51" priority="75" operator="between">
      <formula>0.000001</formula>
      <formula>0.285</formula>
    </cfRule>
  </conditionalFormatting>
  <conditionalFormatting sqref="AT18:AU18">
    <cfRule type="cellIs" dxfId="50" priority="76" operator="equal">
      <formula>"ER"</formula>
    </cfRule>
  </conditionalFormatting>
  <conditionalFormatting sqref="H18">
    <cfRule type="cellIs" dxfId="49" priority="73" operator="equal">
      <formula>"ER"</formula>
    </cfRule>
  </conditionalFormatting>
  <conditionalFormatting sqref="Q18">
    <cfRule type="cellIs" priority="71" operator="equal">
      <formula>0</formula>
    </cfRule>
    <cfRule type="cellIs" dxfId="48" priority="72" operator="between">
      <formula>0.000001</formula>
      <formula>0.285</formula>
    </cfRule>
  </conditionalFormatting>
  <conditionalFormatting sqref="O18">
    <cfRule type="cellIs" dxfId="47" priority="70" operator="equal">
      <formula>"ER"</formula>
    </cfRule>
  </conditionalFormatting>
  <conditionalFormatting sqref="X18">
    <cfRule type="cellIs" priority="68" operator="equal">
      <formula>0</formula>
    </cfRule>
    <cfRule type="cellIs" dxfId="46" priority="69" operator="between">
      <formula>0.000001</formula>
      <formula>0.285</formula>
    </cfRule>
  </conditionalFormatting>
  <conditionalFormatting sqref="V18">
    <cfRule type="cellIs" dxfId="45" priority="67" operator="equal">
      <formula>"ER"</formula>
    </cfRule>
  </conditionalFormatting>
  <conditionalFormatting sqref="AE18">
    <cfRule type="cellIs" priority="65" operator="equal">
      <formula>0</formula>
    </cfRule>
    <cfRule type="cellIs" dxfId="44" priority="66" operator="between">
      <formula>0.000001</formula>
      <formula>0.285</formula>
    </cfRule>
  </conditionalFormatting>
  <conditionalFormatting sqref="AC18">
    <cfRule type="cellIs" dxfId="43" priority="64" operator="equal">
      <formula>"ER"</formula>
    </cfRule>
  </conditionalFormatting>
  <conditionalFormatting sqref="AL18">
    <cfRule type="cellIs" priority="62" operator="equal">
      <formula>0</formula>
    </cfRule>
    <cfRule type="cellIs" dxfId="42" priority="63" operator="between">
      <formula>0.000001</formula>
      <formula>0.285</formula>
    </cfRule>
  </conditionalFormatting>
  <conditionalFormatting sqref="AJ18">
    <cfRule type="cellIs" dxfId="41" priority="61" operator="equal">
      <formula>"ER"</formula>
    </cfRule>
  </conditionalFormatting>
  <conditionalFormatting sqref="AS18">
    <cfRule type="cellIs" priority="59" operator="equal">
      <formula>0</formula>
    </cfRule>
    <cfRule type="cellIs" dxfId="40" priority="60" operator="between">
      <formula>0.000001</formula>
      <formula>0.285</formula>
    </cfRule>
  </conditionalFormatting>
  <conditionalFormatting sqref="AQ18">
    <cfRule type="cellIs" dxfId="39" priority="58" operator="equal">
      <formula>"ER"</formula>
    </cfRule>
  </conditionalFormatting>
  <conditionalFormatting sqref="J25">
    <cfRule type="cellIs" priority="55" operator="equal">
      <formula>0</formula>
    </cfRule>
    <cfRule type="cellIs" dxfId="38" priority="56" operator="between">
      <formula>0.000001</formula>
      <formula>0.285</formula>
    </cfRule>
  </conditionalFormatting>
  <conditionalFormatting sqref="AT25:AU25">
    <cfRule type="cellIs" dxfId="37" priority="57" operator="equal">
      <formula>"ER"</formula>
    </cfRule>
  </conditionalFormatting>
  <conditionalFormatting sqref="H25">
    <cfRule type="cellIs" dxfId="36" priority="54" operator="equal">
      <formula>"ER"</formula>
    </cfRule>
  </conditionalFormatting>
  <conditionalFormatting sqref="Q25">
    <cfRule type="cellIs" priority="52" operator="equal">
      <formula>0</formula>
    </cfRule>
    <cfRule type="cellIs" dxfId="35" priority="53" operator="between">
      <formula>0.000001</formula>
      <formula>0.285</formula>
    </cfRule>
  </conditionalFormatting>
  <conditionalFormatting sqref="O25">
    <cfRule type="cellIs" dxfId="34" priority="51" operator="equal">
      <formula>"ER"</formula>
    </cfRule>
  </conditionalFormatting>
  <conditionalFormatting sqref="X25">
    <cfRule type="cellIs" priority="49" operator="equal">
      <formula>0</formula>
    </cfRule>
    <cfRule type="cellIs" dxfId="33" priority="50" operator="between">
      <formula>0.000001</formula>
      <formula>0.285</formula>
    </cfRule>
  </conditionalFormatting>
  <conditionalFormatting sqref="V25">
    <cfRule type="cellIs" dxfId="32" priority="48" operator="equal">
      <formula>"ER"</formula>
    </cfRule>
  </conditionalFormatting>
  <conditionalFormatting sqref="AE25">
    <cfRule type="cellIs" priority="46" operator="equal">
      <formula>0</formula>
    </cfRule>
    <cfRule type="cellIs" dxfId="31" priority="47" operator="between">
      <formula>0.000001</formula>
      <formula>0.285</formula>
    </cfRule>
  </conditionalFormatting>
  <conditionalFormatting sqref="AC25">
    <cfRule type="cellIs" dxfId="30" priority="45" operator="equal">
      <formula>"ER"</formula>
    </cfRule>
  </conditionalFormatting>
  <conditionalFormatting sqref="AL25">
    <cfRule type="cellIs" priority="43" operator="equal">
      <formula>0</formula>
    </cfRule>
    <cfRule type="cellIs" dxfId="29" priority="44" operator="between">
      <formula>0.000001</formula>
      <formula>0.285</formula>
    </cfRule>
  </conditionalFormatting>
  <conditionalFormatting sqref="AJ25">
    <cfRule type="cellIs" dxfId="28" priority="42" operator="equal">
      <formula>"ER"</formula>
    </cfRule>
  </conditionalFormatting>
  <conditionalFormatting sqref="AS25">
    <cfRule type="cellIs" priority="40" operator="equal">
      <formula>0</formula>
    </cfRule>
    <cfRule type="cellIs" dxfId="27" priority="41" operator="between">
      <formula>0.000001</formula>
      <formula>0.285</formula>
    </cfRule>
  </conditionalFormatting>
  <conditionalFormatting sqref="AQ25">
    <cfRule type="cellIs" dxfId="26" priority="39" operator="equal">
      <formula>"ER"</formula>
    </cfRule>
  </conditionalFormatting>
  <conditionalFormatting sqref="J32">
    <cfRule type="cellIs" priority="36" operator="equal">
      <formula>0</formula>
    </cfRule>
    <cfRule type="cellIs" dxfId="25" priority="37" operator="between">
      <formula>0.000001</formula>
      <formula>0.285</formula>
    </cfRule>
  </conditionalFormatting>
  <conditionalFormatting sqref="AT32:AU32">
    <cfRule type="cellIs" dxfId="24" priority="38" operator="equal">
      <formula>"ER"</formula>
    </cfRule>
  </conditionalFormatting>
  <conditionalFormatting sqref="H32">
    <cfRule type="cellIs" dxfId="23" priority="35" operator="equal">
      <formula>"ER"</formula>
    </cfRule>
  </conditionalFormatting>
  <conditionalFormatting sqref="Q32">
    <cfRule type="cellIs" priority="33" operator="equal">
      <formula>0</formula>
    </cfRule>
    <cfRule type="cellIs" dxfId="22" priority="34" operator="between">
      <formula>0.000001</formula>
      <formula>0.285</formula>
    </cfRule>
  </conditionalFormatting>
  <conditionalFormatting sqref="O32">
    <cfRule type="cellIs" dxfId="21" priority="32" operator="equal">
      <formula>"ER"</formula>
    </cfRule>
  </conditionalFormatting>
  <conditionalFormatting sqref="X32">
    <cfRule type="cellIs" priority="30" operator="equal">
      <formula>0</formula>
    </cfRule>
    <cfRule type="cellIs" dxfId="20" priority="31" operator="between">
      <formula>0.000001</formula>
      <formula>0.285</formula>
    </cfRule>
  </conditionalFormatting>
  <conditionalFormatting sqref="V32">
    <cfRule type="cellIs" dxfId="19" priority="29" operator="equal">
      <formula>"ER"</formula>
    </cfRule>
  </conditionalFormatting>
  <conditionalFormatting sqref="AE32">
    <cfRule type="cellIs" priority="27" operator="equal">
      <formula>0</formula>
    </cfRule>
    <cfRule type="cellIs" dxfId="18" priority="28" operator="between">
      <formula>0.000001</formula>
      <formula>0.285</formula>
    </cfRule>
  </conditionalFormatting>
  <conditionalFormatting sqref="AC32">
    <cfRule type="cellIs" dxfId="17" priority="26" operator="equal">
      <formula>"ER"</formula>
    </cfRule>
  </conditionalFormatting>
  <conditionalFormatting sqref="AL32">
    <cfRule type="cellIs" priority="24" operator="equal">
      <formula>0</formula>
    </cfRule>
    <cfRule type="cellIs" dxfId="16" priority="25" operator="between">
      <formula>0.000001</formula>
      <formula>0.285</formula>
    </cfRule>
  </conditionalFormatting>
  <conditionalFormatting sqref="AJ32">
    <cfRule type="cellIs" dxfId="15" priority="23" operator="equal">
      <formula>"ER"</formula>
    </cfRule>
  </conditionalFormatting>
  <conditionalFormatting sqref="AS32">
    <cfRule type="cellIs" priority="21" operator="equal">
      <formula>0</formula>
    </cfRule>
    <cfRule type="cellIs" dxfId="14" priority="22" operator="between">
      <formula>0.000001</formula>
      <formula>0.285</formula>
    </cfRule>
  </conditionalFormatting>
  <conditionalFormatting sqref="AQ32">
    <cfRule type="cellIs" dxfId="13" priority="20" operator="equal">
      <formula>"ER"</formula>
    </cfRule>
  </conditionalFormatting>
  <conditionalFormatting sqref="J39">
    <cfRule type="cellIs" priority="17" operator="equal">
      <formula>0</formula>
    </cfRule>
    <cfRule type="cellIs" dxfId="12" priority="18" operator="between">
      <formula>0.000001</formula>
      <formula>0.285</formula>
    </cfRule>
  </conditionalFormatting>
  <conditionalFormatting sqref="AT39:AU39">
    <cfRule type="cellIs" dxfId="11" priority="19" operator="equal">
      <formula>"ER"</formula>
    </cfRule>
  </conditionalFormatting>
  <conditionalFormatting sqref="H39">
    <cfRule type="cellIs" dxfId="10" priority="16" operator="equal">
      <formula>"ER"</formula>
    </cfRule>
  </conditionalFormatting>
  <conditionalFormatting sqref="Q39">
    <cfRule type="cellIs" priority="14" operator="equal">
      <formula>0</formula>
    </cfRule>
    <cfRule type="cellIs" dxfId="9" priority="15" operator="between">
      <formula>0.000001</formula>
      <formula>0.285</formula>
    </cfRule>
  </conditionalFormatting>
  <conditionalFormatting sqref="O39">
    <cfRule type="cellIs" dxfId="8" priority="13" operator="equal">
      <formula>"ER"</formula>
    </cfRule>
  </conditionalFormatting>
  <conditionalFormatting sqref="X39">
    <cfRule type="cellIs" priority="11" operator="equal">
      <formula>0</formula>
    </cfRule>
    <cfRule type="cellIs" dxfId="7" priority="12" operator="between">
      <formula>0.000001</formula>
      <formula>0.285</formula>
    </cfRule>
  </conditionalFormatting>
  <conditionalFormatting sqref="V39">
    <cfRule type="cellIs" dxfId="6" priority="10" operator="equal">
      <formula>"ER"</formula>
    </cfRule>
  </conditionalFormatting>
  <conditionalFormatting sqref="AE39">
    <cfRule type="cellIs" priority="8" operator="equal">
      <formula>0</formula>
    </cfRule>
    <cfRule type="cellIs" dxfId="5" priority="9" operator="between">
      <formula>0.000001</formula>
      <formula>0.285</formula>
    </cfRule>
  </conditionalFormatting>
  <conditionalFormatting sqref="AC39">
    <cfRule type="cellIs" dxfId="4" priority="7" operator="equal">
      <formula>"ER"</formula>
    </cfRule>
  </conditionalFormatting>
  <conditionalFormatting sqref="AL39">
    <cfRule type="cellIs" priority="5" operator="equal">
      <formula>0</formula>
    </cfRule>
    <cfRule type="cellIs" dxfId="3" priority="6" operator="between">
      <formula>0.000001</formula>
      <formula>0.285</formula>
    </cfRule>
  </conditionalFormatting>
  <conditionalFormatting sqref="AJ39">
    <cfRule type="cellIs" dxfId="2" priority="4" operator="equal">
      <formula>"ER"</formula>
    </cfRule>
  </conditionalFormatting>
  <conditionalFormatting sqref="AS39">
    <cfRule type="cellIs" priority="2" operator="equal">
      <formula>0</formula>
    </cfRule>
    <cfRule type="cellIs" dxfId="1" priority="3" operator="between">
      <formula>0.000001</formula>
      <formula>0.285</formula>
    </cfRule>
  </conditionalFormatting>
  <conditionalFormatting sqref="AQ39">
    <cfRule type="cellIs" dxfId="0" priority="1" operator="equal">
      <formula>"ER"</formula>
    </cfRule>
  </conditionalFormatting>
  <dataValidations count="1">
    <dataValidation type="list" allowBlank="1" showInputMessage="1" showErrorMessage="1" sqref="D24:AS24 D31:AS31 D10:AS10 D17:AS17 D38:AS38" xr:uid="{11A98632-F511-4A9F-B493-9851FFF3D241}">
      <formula1>"〇,休"</formula1>
    </dataValidation>
  </dataValidations>
  <pageMargins left="0.25" right="0.25" top="0.75" bottom="0.75" header="0.3" footer="0.3"/>
  <pageSetup paperSize="8" scale="67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計画</vt:lpstr>
      <vt:lpstr>変更①</vt:lpstr>
      <vt:lpstr>変更②</vt:lpstr>
      <vt:lpstr>結果</vt:lpstr>
      <vt:lpstr>計画!Print_Area</vt:lpstr>
      <vt:lpstr>結果!Print_Area</vt:lpstr>
      <vt:lpstr>変更①!Print_Area</vt:lpstr>
      <vt:lpstr>変更②!Print_Area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河合 綾那</dc:creator>
  <cp:lastModifiedBy>伊藤 綾那</cp:lastModifiedBy>
  <cp:lastPrinted>2026-02-23T23:36:38Z</cp:lastPrinted>
  <dcterms:created xsi:type="dcterms:W3CDTF">2025-11-27T08:01:31Z</dcterms:created>
  <dcterms:modified xsi:type="dcterms:W3CDTF">2026-05-13T01:46:09Z</dcterms:modified>
</cp:coreProperties>
</file>