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R8課別フォルダ\01.総務課\03財政係\06　公会計\00ｰ通知・照会\260817-【依頼】令和６年度財政状況資料集の作成について（2回目・地方公会計関係）\回答\"/>
    </mc:Choice>
  </mc:AlternateContent>
  <xr:revisionPtr revIDLastSave="0" documentId="13_ncr:1_{B9DE722D-CAA6-41B9-BD62-C3D58E40842F}" xr6:coauthVersionLast="47" xr6:coauthVersionMax="47" xr10:uidLastSave="{00000000-0000-0000-0000-000000000000}"/>
  <bookViews>
    <workbookView xWindow="35040" yWindow="-16590" windowWidth="29040" windowHeight="15720" tabRatio="785" activeTab="1" xr2:uid="{00000000-000D-0000-FFFF-FFFF00000000}"/>
  </bookViews>
  <sheets>
    <sheet name="普通会計の状況" sheetId="11" r:id="rId1"/>
    <sheet name="総括表" sheetId="10"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88" i="12" l="1"/>
  <c r="AP88" i="12"/>
  <c r="AF88" i="12"/>
  <c r="AU63" i="12" l="1"/>
  <c r="AP63" i="12"/>
  <c r="AP23" i="12"/>
  <c r="AA23" i="12"/>
  <c r="V23" i="12"/>
  <c r="Q23"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<sst xmlns="http://schemas.openxmlformats.org/spreadsheetml/2006/main" count="1178" uniqueCount="574">
  <si>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</si>
  <si>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</si>
  <si>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</si>
  <si>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</si>
  <si>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</si>
  <si>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</si>
  <si>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</si>
  <si>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</si>
  <si>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</si>
  <si>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</si>
  <si>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</si>
  <si>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</si>
  <si>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</si>
  <si>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</si>
  <si>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</si>
  <si>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</si>
  <si>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</si>
  <si>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</si>
  <si>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</si>
  <si>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</si>
  <si>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</si>
  <si>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</si>
  <si>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</si>
  <si>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</si>
  <si>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</si>
  <si>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</si>
  <si>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</si>
  <si>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</si>
  <si>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</si>
  <si>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</si>
  <si>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</si>
  <si>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</si>
  <si>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</si>
  <si>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</si>
  <si>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</si>
  <si>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</si>
  <si>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</si>
  <si>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</si>
  <si>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</si>
  <si>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</si>
  <si>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</si>
  <si>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</si>
  <si>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</si>
  <si>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</si>
  <si>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</si>
  <si>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</si>
  <si>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</si>
  <si>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</si>
  <si>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</si>
  <si>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</si>
  <si>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</si>
  <si>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</si>
  <si>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</si>
  <si>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</si>
  <si>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</si>
  <si>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</si>
  <si>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</si>
  <si>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</si>
  <si>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</si>
  <si>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</si>
  <si>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</si>
  <si>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</si>
  <si>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</si>
  <si>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</si>
  <si>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</si>
  <si>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</si>
  <si>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</si>
  <si>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</si>
  <si>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</si>
  <si>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</si>
  <si>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</si>
  <si>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</si>
  <si>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</si>
  <si>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</si>
  <si>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</si>
  <si>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</si>
  <si>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</si>
  <si>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</si>
  <si>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</si>
  <si>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</si>
  <si>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</si>
  <si>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</si>
  <si>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</si>
  <si>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</si>
  <si>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</si>
  <si>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</si>
  <si>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</si>
  <si>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</si>
  <si>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</si>
  <si>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</si>
  <si>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</si>
  <si>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</si>
  <si>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</si>
  <si>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</si>
  <si>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御嵩町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</si>
  <si>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</si>
  <si>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</si>
  <si>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</si>
  <si>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</si>
  <si>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</si>
  <si>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</si>
  <si>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</si>
  <si>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</si>
  <si>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</si>
  <si>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</si>
  <si>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</si>
  <si>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</si>
  <si>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</si>
  <si>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</si>
  <si>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</si>
  <si>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</si>
  <si>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</si>
  <si>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</si>
  <si>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</si>
  <si>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</si>
  <si>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</si>
  <si>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</si>
  <si>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</si>
  <si>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</si>
  <si>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</si>
  <si>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</si>
  <si>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</si>
  <si>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</si>
  <si>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</si>
  <si>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</si>
  <si>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</si>
  <si>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</si>
  <si>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</si>
  <si>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</si>
  <si>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</si>
  <si>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</si>
  <si>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</si>
  <si>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</si>
  <si>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</si>
  <si>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</si>
  <si>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</si>
  <si>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</si>
  <si>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</si>
  <si>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</si>
  <si>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</si>
  <si>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</si>
  <si>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</si>
  <si>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</si>
  <si>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</si>
  <si>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</si>
  <si>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</si>
  <si>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</si>
  <si>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</si>
  <si>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</si>
  <si>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</si>
  <si>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</si>
  <si>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</si>
  <si>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</si>
  <si>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</si>
  <si>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</si>
  <si>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</si>
  <si>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</si>
  <si>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</si>
  <si>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</si>
  <si>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</si>
  <si>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</si>
  <si>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</si>
  <si>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</si>
  <si>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</si>
  <si>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</si>
  <si>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</si>
  <si>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</si>
  <si>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</si>
  <si>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</si>
  <si>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</si>
  <si>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</si>
  <si>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</si>
  <si>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</si>
  <si>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</si>
  <si>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</si>
  <si>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</si>
  <si>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</si>
  <si>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</si>
  <si>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</si>
  <si>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</si>
  <si>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</si>
  <si>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</si>
  <si>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</si>
  <si>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</si>
  <si>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</si>
  <si>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</si>
  <si>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</si>
  <si>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</si>
  <si>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</si>
  <si>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</si>
  <si>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</si>
  <si>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</si>
  <si>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</si>
  <si>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</si>
  <si>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</si>
  <si>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</si>
  <si>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</si>
  <si>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</si>
  <si>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</si>
  <si>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</si>
  <si>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</si>
  <si>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</si>
  <si>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</si>
  <si>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岐阜県御嵩町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</si>
  <si>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</si>
  <si>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</si>
  <si>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</si>
  <si>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</si>
  <si>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</si>
  <si>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</si>
  <si>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</si>
  <si>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</si>
  <si>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</si>
  <si>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</si>
  <si>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</si>
  <si>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</si>
  <si>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</si>
  <si>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</si>
  <si>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</si>
  <si>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</si>
  <si>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</si>
  <si>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</si>
  <si>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</si>
  <si>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</si>
  <si>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</si>
  <si>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</si>
  <si>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</si>
  <si>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</si>
  <si>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</si>
  <si>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</si>
  <si>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</si>
  <si>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</si>
  <si>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</si>
  <si>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</si>
  <si>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</si>
  <si>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</si>
  <si>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</si>
  <si>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</si>
  <si>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</si>
  <si>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</si>
  <si>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</si>
  <si>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</si>
  <si>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</si>
  <si>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</si>
  <si>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</si>
  <si>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</si>
  <si>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</si>
  <si>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</si>
  <si>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</si>
  <si>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</si>
  <si>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</si>
  <si>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</si>
  <si>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</si>
  <si>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</si>
  <si>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</si>
  <si>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</si>
  <si>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</si>
  <si>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</si>
  <si>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</si>
  <si>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</si>
  <si>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</si>
  <si>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</si>
  <si>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</si>
  <si>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</si>
  <si>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</si>
  <si>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</si>
  <si>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</si>
  <si>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</si>
  <si>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</si>
  <si>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</si>
  <si>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</si>
  <si>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</si>
  <si>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</si>
  <si>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</si>
  <si>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</si>
  <si>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</si>
  <si>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</si>
  <si>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</si>
  <si>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</si>
  <si>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</si>
  <si>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</si>
  <si>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</si>
  <si>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</si>
  <si>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</si>
  <si>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</si>
  <si>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</si>
  <si>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</si>
  <si>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</si>
  <si>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</si>
  <si>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</si>
  <si>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</si>
  <si>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</si>
  <si>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</si>
  <si>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</si>
  <si>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</si>
  <si>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</si>
  <si>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</si>
  <si>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</si>
  <si>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</si>
  <si>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</si>
  <si>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</si>
  <si>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</si>
  <si>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</si>
  <si>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</si>
  <si>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</si>
  <si>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</si>
  <si>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</si>
  <si>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</si>
  <si>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</si>
  <si>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</si>
  <si>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</si>
  <si>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</si>
  <si>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</si>
  <si>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</si>
  <si>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</si>
  <si>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</si>
  <si>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</si>
  <si>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</si>
  <si>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</si>
  <si>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</si>
  <si>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</si>
  <si>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</si>
  <si>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</si>
  <si>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</si>
  <si>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</si>
  <si>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</si>
  <si>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</si>
  <si>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</si>
  <si>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</si>
  <si>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</si>
  <si>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</si>
  <si>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</si>
  <si>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</si>
  <si>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</si>
  <si>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</si>
  <si>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</si>
  <si>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</si>
  <si>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</si>
  <si>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</si>
  <si>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</si>
  <si>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</si>
  <si>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</si>
  <si>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</si>
  <si>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</si>
  <si>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</si>
  <si>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</si>
  <si>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</si>
  <si>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</si>
  <si>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</si>
  <si>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</si>
  <si>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</si>
  <si>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</si>
  <si>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</si>
  <si>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</si>
  <si>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岐阜県御嵩町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</si>
  <si>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</si>
  <si>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</si>
  <si>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</si>
  <si>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</si>
  <si>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</si>
  <si>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</si>
  <si>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</si>
  <si>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</si>
  <si>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</si>
  <si>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</si>
  <si>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</si>
  <si>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</si>
  <si>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</si>
  <si>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</si>
  <si>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</si>
  <si>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</si>
  <si>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</si>
  <si>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</si>
  <si>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</si>
  <si>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</si>
  <si>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</si>
  <si>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</si>
  <si>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</si>
  <si>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</si>
  <si>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</si>
  <si>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</si>
  <si>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</si>
  <si>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</si>
  <si>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</si>
  <si>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</si>
  <si>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</si>
  <si>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</si>
  <si>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</si>
  <si>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</si>
  <si>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</si>
  <si>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</si>
  <si>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</si>
  <si>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</si>
  <si>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</si>
  <si>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</si>
  <si>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</si>
  <si>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</si>
  <si>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</si>
  <si>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</si>
  <si>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</si>
  <si>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</si>
  <si>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</si>
  <si>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</si>
  <si>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</si>
  <si>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</si>
  <si>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</si>
  <si>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</si>
  <si>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</si>
  <si>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</si>
  <si>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</si>
  <si>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</si>
  <si>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</si>
  <si>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</si>
  <si>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</si>
  <si>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</si>
  <si>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</si>
  <si>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</si>
  <si>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</si>
  <si>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</si>
  <si>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</si>
  <si>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</si>
  <si>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</si>
  <si>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</si>
  <si>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</si>
  <si>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</si>
  <si>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</si>
  <si>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</si>
  <si>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</si>
  <si>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</si>
  <si>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</si>
  <si>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</si>
  <si>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</si>
  <si>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</si>
  <si>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</si>
  <si>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</si>
  <si>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</si>
  <si>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</si>
  <si>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</si>
  <si>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</si>
  <si>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</si>
  <si>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</si>
  <si>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</si>
  <si>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</si>
  <si>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</si>
  <si>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</si>
  <si>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</si>
  <si>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</si>
  <si>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</si>
  <si>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</si>
  <si>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</si>
  <si>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</si>
  <si>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</si>
  <si>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</si>
  <si>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</si>
  <si>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</si>
  <si>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</si>
  <si>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</si>
  <si>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</si>
  <si>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</si>
  <si>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</si>
  <si>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</si>
  <si>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</si>
  <si>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</si>
  <si>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</si>
  <si>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</si>
  <si>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</si>
  <si>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</si>
  <si>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</si>
  <si>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</si>
  <si>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</si>
  <si>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</si>
  <si>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</si>
  <si>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</si>
  <si>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</si>
  <si>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</si>
  <si>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</si>
  <si>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</si>
  <si>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</si>
  <si>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</si>
  <si>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</si>
  <si>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</si>
  <si>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</si>
  <si>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</si>
  <si>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</si>
  <si>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</si>
  <si>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</si>
  <si>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</si>
  <si>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</si>
  <si>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</si>
  <si>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</si>
  <si>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</si>
  <si>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</si>
  <si>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</si>
  <si>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</si>
  <si>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</si>
  <si>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</si>
  <si>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</si>
  <si>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</si>
  <si>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</si>
  <si>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</si>
  <si>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</si>
  <si>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</si>
  <si>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</si>
  <si>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</si>
  <si>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</si>
  <si>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</si>
  <si>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</si>
  <si>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</si>
  <si>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</si>
  <si>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</si>
  <si>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</si>
  <si>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</si>
  <si>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</si>
  <si>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</si>
  <si>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</si>
  <si>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</si>
  <si>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</si>
  <si>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</si>
  <si>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</si>
  <si>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</si>
  <si>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</si>
  <si>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</si>
  <si>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</si>
  <si>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</si>
  <si>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</si>
  <si>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</si>
  <si>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</si>
  <si>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</si>
  <si>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</si>
  <si>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</si>
  <si>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</si>
  <si>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</si>
  <si>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</si>
  <si>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介護保険特別会計（保険事業勘定）</t>
  </si>
  <si>
    <t>国民健康保険特別会計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</si>
  <si>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</si>
  <si>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</si>
  <si>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</si>
  <si>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</si>
  <si>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</si>
  <si>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</si>
  <si>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</si>
  <si>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</si>
  <si>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</si>
  <si>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</si>
  <si>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基金から71百万円繰入</t>
    <rPh sb="0" eb="2">
      <t>キキン</t>
    </rPh>
    <rPh sb="6" eb="9">
      <t>ヒャクマンエン</t>
    </rPh>
    <rPh sb="9" eb="11">
      <t>クリイレ</t>
    </rPh>
    <phoneticPr fontId="2"/>
  </si>
  <si>
    <t>可茂衛生施設利用組合</t>
  </si>
  <si>
    <t>可児川防災等ため池組合</t>
  </si>
  <si>
    <t>可児市・御嵩町中学校組合</t>
  </si>
  <si>
    <t>岐阜県市町村会館組合</t>
  </si>
  <si>
    <t>岐阜県市町村職員退職手当組合</t>
  </si>
  <si>
    <t>可茂消防事務組合</t>
  </si>
  <si>
    <t>後期高齢者医療連合(一般会計分)</t>
  </si>
  <si>
    <t>後期高齢者医療連合(特別会計分)</t>
  </si>
  <si>
    <t>可茂公設地方卸売市場組合</t>
  </si>
  <si>
    <t>御嵩町土地開発公社</t>
    <rPh sb="0" eb="3">
      <t>ミタケチョウ</t>
    </rPh>
    <rPh sb="3" eb="9">
      <t>トチカイハツコウシャ</t>
    </rPh>
    <phoneticPr fontId="2"/>
  </si>
  <si>
    <t>〇</t>
    <phoneticPr fontId="2"/>
  </si>
  <si>
    <t>基金から204百万円繰入</t>
    <rPh sb="0" eb="2">
      <t>キキン</t>
    </rPh>
    <rPh sb="7" eb="10">
      <t>ヒャクマンエン</t>
    </rPh>
    <rPh sb="10" eb="12">
      <t>クリイレ</t>
    </rPh>
    <phoneticPr fontId="2"/>
  </si>
  <si>
    <t>庁舎整備基金</t>
    <rPh sb="0" eb="2">
      <t>チョウシャ</t>
    </rPh>
    <rPh sb="2" eb="4">
      <t>セイビ</t>
    </rPh>
    <rPh sb="4" eb="6">
      <t>キキン</t>
    </rPh>
    <phoneticPr fontId="5"/>
  </si>
  <si>
    <t>公共施設等総合管理基金</t>
    <rPh sb="0" eb="2">
      <t>コウキョウ</t>
    </rPh>
    <rPh sb="2" eb="4">
      <t>シセツ</t>
    </rPh>
    <rPh sb="4" eb="5">
      <t>トウ</t>
    </rPh>
    <rPh sb="5" eb="7">
      <t>ソウゴウ</t>
    </rPh>
    <rPh sb="7" eb="9">
      <t>カンリ</t>
    </rPh>
    <rPh sb="9" eb="11">
      <t>キキン</t>
    </rPh>
    <phoneticPr fontId="38"/>
  </si>
  <si>
    <t>福祉向上基金</t>
    <rPh sb="0" eb="2">
      <t>フクシ</t>
    </rPh>
    <rPh sb="2" eb="4">
      <t>コウジョウ</t>
    </rPh>
    <rPh sb="4" eb="6">
      <t>キキン</t>
    </rPh>
    <phoneticPr fontId="5"/>
  </si>
  <si>
    <t>ふるさとみたけ応援基金</t>
  </si>
  <si>
    <t>町営住宅建設基金</t>
    <rPh sb="0" eb="2">
      <t>チョウエイ</t>
    </rPh>
    <rPh sb="2" eb="4">
      <t>ジュウタク</t>
    </rPh>
    <rPh sb="4" eb="6">
      <t>ケンセツ</t>
    </rPh>
    <rPh sb="6" eb="8">
      <t>キキン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</si>
  <si>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</si>
  <si>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</si>
  <si>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</si>
  <si>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</si>
  <si>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</si>
  <si>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類似団体との比較において、将来負担比率と実質公債費比率の両方で下回っており、前年より減少している。今後は個別施設計画による施策の取組により、地方債が増加し、償還額が大幅に増加することで、実質公債費比率が上昇していくことが考えられるため、これまで以上に公債費の適正化に努めていく必要がある。</t>
    <rPh sb="61" eb="63">
      <t>シサク</t>
    </rPh>
    <rPh sb="64" eb="66">
      <t>トリクミ</t>
    </rPh>
    <rPh sb="93" eb="100">
      <t>ジッシツコウサイヒヒリツ</t>
    </rPh>
    <rPh sb="101" eb="103">
      <t>ジョウショウ</t>
    </rPh>
    <rPh sb="110" eb="111">
      <t>カンガ</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</si>
  <si>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</si>
  <si>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</si>
  <si>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</si>
  <si>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充当可能財源の確保により、将来負担比率はマイナス値となっている。一方で、有形固定資産減価償却率は上昇している。新庁舎の建設など充当可能財源を建設費に充てる計画であり、充当可能財源が減少することや債務の増加により将来負担比率は上昇すると考えられるが、減価償却率の上昇を抑えることができると考えられる。その他の施設についても、個別施設計画に基づいて施策を取り組む必要があるが、将来負担比率とのバランスを考慮した健全な財政運営に努めることが求められる。</t>
    <rPh sb="55" eb="58">
      <t>シンチョウシャ</t>
    </rPh>
    <rPh sb="59" eb="61">
      <t>ケンセツ</t>
    </rPh>
    <rPh sb="63" eb="65">
      <t>ジュウトウ</t>
    </rPh>
    <rPh sb="65" eb="69">
      <t>カノウザイゲン</t>
    </rPh>
    <rPh sb="70" eb="73">
      <t>ケンセツヒ</t>
    </rPh>
    <rPh sb="74" eb="75">
      <t>ア</t>
    </rPh>
    <rPh sb="77" eb="79">
      <t>ケイカク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</si>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</sst>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21BCD9E-9D6F-4E15-88C6-6D7A8C6F397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1313-4A5C-A6F4-B79F8955B0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255118</c:v>
                </c:pt>
                <c:pt idx="1">
                  <c:v>62529</c:v>
                </c:pt>
                <c:pt idx="2">
                  <c:v>111635</c:v>
                </c:pt>
                <c:pt idx="3">
                  <c:v>245953</c:v>
                </c:pt>
                <c:pt idx="4">
                  <c:v>202640</c:v>
                </c:pt>
              </c:numCache>
            </c:numRef>
          </c:val>
          <c:smooth val="0"/>
          <c:extLst>
            <c:ext xmlns:c16="http://schemas.microsoft.com/office/drawing/2014/chart" uri="{C3380CC4-5D6E-409C-BE32-E72D297353CC}">
              <c16:uniqueId val="{00000001-1313-4A5C-A6F4-B79F8955B0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c:v>
                </c:pt>
                <c:pt idx="1">
                  <c:v>2.99</c:v>
                </c:pt>
                <c:pt idx="2">
                  <c:v>6.06</c:v>
                </c:pt>
                <c:pt idx="3">
                  <c:v>3.87</c:v>
                </c:pt>
                <c:pt idx="4">
                  <c:v>4.3600000000000003</c:v>
                </c:pt>
              </c:numCache>
            </c:numRef>
          </c:val>
          <c:extLst>
            <c:ext xmlns:c16="http://schemas.microsoft.com/office/drawing/2014/chart" uri="{C3380CC4-5D6E-409C-BE32-E72D297353CC}">
              <c16:uniqueId val="{00000000-8E16-4153-8C95-93B17DFAC4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37.44</c:v>
                </c:pt>
                <c:pt idx="1">
                  <c:v>38.24</c:v>
                </c:pt>
                <c:pt idx="2">
                  <c:v>41.74</c:v>
                </c:pt>
                <c:pt idx="3">
                  <c:v>44.78</c:v>
                </c:pt>
                <c:pt idx="4">
                  <c:v>47.22</c:v>
                </c:pt>
              </c:numCache>
            </c:numRef>
          </c:val>
          <c:extLst>
            <c:ext xmlns:c16="http://schemas.microsoft.com/office/drawing/2014/chart" uri="{C3380CC4-5D6E-409C-BE32-E72D297353CC}">
              <c16:uniqueId val="{00000001-8E16-4153-8C95-93B17DFAC47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2.5499999999999998</c:v>
                </c:pt>
                <c:pt idx="1">
                  <c:v>0.3</c:v>
                </c:pt>
                <c:pt idx="2">
                  <c:v>5.24</c:v>
                </c:pt>
                <c:pt idx="3">
                  <c:v>1.62</c:v>
                </c:pt>
                <c:pt idx="4">
                  <c:v>4.41</c:v>
                </c:pt>
              </c:numCache>
            </c:numRef>
          </c:val>
          <c:smooth val="0"/>
          <c:extLst>
            <c:ext xmlns:c16="http://schemas.microsoft.com/office/drawing/2014/chart" uri="{C3380CC4-5D6E-409C-BE32-E72D297353CC}">
              <c16:uniqueId val="{00000002-8E16-4153-8C95-93B17DFAC47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E0C-4584-A409-B18563FADB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0C-4584-A409-B18563FADB5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E0C-4584-A409-B18563FADB5F}"/>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0.05</c:v>
                </c:pt>
                <c:pt idx="4">
                  <c:v>#N/A</c:v>
                </c:pt>
                <c:pt idx="5">
                  <c:v>0.01</c:v>
                </c:pt>
                <c:pt idx="6">
                  <c:v>#N/A</c:v>
                </c:pt>
                <c:pt idx="7">
                  <c:v>0.02</c:v>
                </c:pt>
                <c:pt idx="8">
                  <c:v>#N/A</c:v>
                </c:pt>
                <c:pt idx="9">
                  <c:v>0</c:v>
                </c:pt>
              </c:numCache>
            </c:numRef>
          </c:val>
          <c:extLst>
            <c:ext xmlns:c16="http://schemas.microsoft.com/office/drawing/2014/chart" uri="{C3380CC4-5D6E-409C-BE32-E72D297353CC}">
              <c16:uniqueId val="{00000003-DE0C-4584-A409-B18563FADB5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0.12</c:v>
                </c:pt>
                <c:pt idx="4">
                  <c:v>#N/A</c:v>
                </c:pt>
                <c:pt idx="5">
                  <c:v>0.16</c:v>
                </c:pt>
                <c:pt idx="6">
                  <c:v>#N/A</c:v>
                </c:pt>
                <c:pt idx="7">
                  <c:v>0.19</c:v>
                </c:pt>
                <c:pt idx="8">
                  <c:v>#N/A</c:v>
                </c:pt>
                <c:pt idx="9">
                  <c:v>0.2</c:v>
                </c:pt>
              </c:numCache>
            </c:numRef>
          </c:val>
          <c:extLst>
            <c:ext xmlns:c16="http://schemas.microsoft.com/office/drawing/2014/chart" uri="{C3380CC4-5D6E-409C-BE32-E72D297353CC}">
              <c16:uniqueId val="{00000004-DE0C-4584-A409-B18563FADB5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1.33</c:v>
                </c:pt>
                <c:pt idx="2">
                  <c:v>#N/A</c:v>
                </c:pt>
                <c:pt idx="3">
                  <c:v>1.41</c:v>
                </c:pt>
                <c:pt idx="4">
                  <c:v>#N/A</c:v>
                </c:pt>
                <c:pt idx="5">
                  <c:v>0.8</c:v>
                </c:pt>
                <c:pt idx="6">
                  <c:v>#N/A</c:v>
                </c:pt>
                <c:pt idx="7">
                  <c:v>1.05</c:v>
                </c:pt>
                <c:pt idx="8">
                  <c:v>#N/A</c:v>
                </c:pt>
                <c:pt idx="9">
                  <c:v>0.78</c:v>
                </c:pt>
              </c:numCache>
            </c:numRef>
          </c:val>
          <c:extLst>
            <c:ext xmlns:c16="http://schemas.microsoft.com/office/drawing/2014/chart" uri="{C3380CC4-5D6E-409C-BE32-E72D297353CC}">
              <c16:uniqueId val="{00000005-DE0C-4584-A409-B18563FADB5F}"/>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c:v>
                </c:pt>
                <c:pt idx="2">
                  <c:v>#N/A</c:v>
                </c:pt>
                <c:pt idx="3">
                  <c:v>2.56</c:v>
                </c:pt>
                <c:pt idx="4">
                  <c:v>#N/A</c:v>
                </c:pt>
                <c:pt idx="5">
                  <c:v>2.4500000000000002</c:v>
                </c:pt>
                <c:pt idx="6">
                  <c:v>#N/A</c:v>
                </c:pt>
                <c:pt idx="7">
                  <c:v>3.19</c:v>
                </c:pt>
                <c:pt idx="8">
                  <c:v>#N/A</c:v>
                </c:pt>
                <c:pt idx="9">
                  <c:v>1.78</c:v>
                </c:pt>
              </c:numCache>
            </c:numRef>
          </c:val>
          <c:extLst>
            <c:ext xmlns:c16="http://schemas.microsoft.com/office/drawing/2014/chart" uri="{C3380CC4-5D6E-409C-BE32-E72D297353CC}">
              <c16:uniqueId val="{00000006-DE0C-4584-A409-B18563FADB5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1.85</c:v>
                </c:pt>
                <c:pt idx="2">
                  <c:v>#N/A</c:v>
                </c:pt>
                <c:pt idx="3">
                  <c:v>2.02</c:v>
                </c:pt>
                <c:pt idx="4">
                  <c:v>#N/A</c:v>
                </c:pt>
                <c:pt idx="5">
                  <c:v>2.23</c:v>
                </c:pt>
                <c:pt idx="6">
                  <c:v>#N/A</c:v>
                </c:pt>
                <c:pt idx="7">
                  <c:v>2.52</c:v>
                </c:pt>
                <c:pt idx="8">
                  <c:v>#N/A</c:v>
                </c:pt>
                <c:pt idx="9">
                  <c:v>3.33</c:v>
                </c:pt>
              </c:numCache>
            </c:numRef>
          </c:val>
          <c:extLst>
            <c:ext xmlns:c16="http://schemas.microsoft.com/office/drawing/2014/chart" uri="{C3380CC4-5D6E-409C-BE32-E72D297353CC}">
              <c16:uniqueId val="{00000007-DE0C-4584-A409-B18563FADB5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c:v>
                </c:pt>
                <c:pt idx="2">
                  <c:v>#N/A</c:v>
                </c:pt>
                <c:pt idx="3">
                  <c:v>2.98</c:v>
                </c:pt>
                <c:pt idx="4">
                  <c:v>#N/A</c:v>
                </c:pt>
                <c:pt idx="5">
                  <c:v>6.05</c:v>
                </c:pt>
                <c:pt idx="6">
                  <c:v>#N/A</c:v>
                </c:pt>
                <c:pt idx="7">
                  <c:v>3.86</c:v>
                </c:pt>
                <c:pt idx="8">
                  <c:v>#N/A</c:v>
                </c:pt>
                <c:pt idx="9">
                  <c:v>4.3499999999999996</c:v>
                </c:pt>
              </c:numCache>
            </c:numRef>
          </c:val>
          <c:extLst>
            <c:ext xmlns:c16="http://schemas.microsoft.com/office/drawing/2014/chart" uri="{C3380CC4-5D6E-409C-BE32-E72D297353CC}">
              <c16:uniqueId val="{00000008-DE0C-4584-A409-B18563FADB5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9.08</c:v>
                </c:pt>
                <c:pt idx="2">
                  <c:v>#N/A</c:v>
                </c:pt>
                <c:pt idx="3">
                  <c:v>9.91</c:v>
                </c:pt>
                <c:pt idx="4">
                  <c:v>#N/A</c:v>
                </c:pt>
                <c:pt idx="5">
                  <c:v>9.81</c:v>
                </c:pt>
                <c:pt idx="6">
                  <c:v>#N/A</c:v>
                </c:pt>
                <c:pt idx="7">
                  <c:v>10.35</c:v>
                </c:pt>
                <c:pt idx="8">
                  <c:v>#N/A</c:v>
                </c:pt>
                <c:pt idx="9">
                  <c:v>10.19</c:v>
                </c:pt>
              </c:numCache>
            </c:numRef>
          </c:val>
          <c:extLst>
            <c:ext xmlns:c16="http://schemas.microsoft.com/office/drawing/2014/chart" uri="{C3380CC4-5D6E-409C-BE32-E72D297353CC}">
              <c16:uniqueId val="{00000009-DE0C-4584-A409-B18563FADB5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637</c:v>
                </c:pt>
                <c:pt idx="5">
                  <c:v>649</c:v>
                </c:pt>
                <c:pt idx="8">
                  <c:v>632</c:v>
                </c:pt>
                <c:pt idx="11">
                  <c:v>639</c:v>
                </c:pt>
                <c:pt idx="14">
                  <c:v>617</c:v>
                </c:pt>
              </c:numCache>
            </c:numRef>
          </c:val>
          <c:extLst>
            <c:ext xmlns:c16="http://schemas.microsoft.com/office/drawing/2014/chart" uri="{C3380CC4-5D6E-409C-BE32-E72D297353CC}">
              <c16:uniqueId val="{00000000-AF00-42EE-99E3-E6984B29892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00-42EE-99E3-E6984B29892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0</c:v>
                </c:pt>
                <c:pt idx="9">
                  <c:v>0</c:v>
                </c:pt>
                <c:pt idx="12">
                  <c:v>0</c:v>
                </c:pt>
              </c:numCache>
            </c:numRef>
          </c:val>
          <c:extLst>
            <c:ext xmlns:c16="http://schemas.microsoft.com/office/drawing/2014/chart" uri="{C3380CC4-5D6E-409C-BE32-E72D297353CC}">
              <c16:uniqueId val="{00000002-AF00-42EE-99E3-E6984B29892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68</c:v>
                </c:pt>
                <c:pt idx="6">
                  <c:v>68</c:v>
                </c:pt>
                <c:pt idx="9">
                  <c:v>60</c:v>
                </c:pt>
                <c:pt idx="12">
                  <c:v>64</c:v>
                </c:pt>
              </c:numCache>
            </c:numRef>
          </c:val>
          <c:extLst>
            <c:ext xmlns:c16="http://schemas.microsoft.com/office/drawing/2014/chart" uri="{C3380CC4-5D6E-409C-BE32-E72D297353CC}">
              <c16:uniqueId val="{00000003-AF00-42EE-99E3-E6984B29892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383</c:v>
                </c:pt>
                <c:pt idx="3">
                  <c:v>350</c:v>
                </c:pt>
                <c:pt idx="6">
                  <c:v>341</c:v>
                </c:pt>
                <c:pt idx="9">
                  <c:v>328</c:v>
                </c:pt>
                <c:pt idx="12">
                  <c:v>317</c:v>
                </c:pt>
              </c:numCache>
            </c:numRef>
          </c:val>
          <c:extLst>
            <c:ext xmlns:c16="http://schemas.microsoft.com/office/drawing/2014/chart" uri="{C3380CC4-5D6E-409C-BE32-E72D297353CC}">
              <c16:uniqueId val="{00000004-AF00-42EE-99E3-E6984B29892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00-42EE-99E3-E6984B29892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00-42EE-99E3-E6984B29892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487</c:v>
                </c:pt>
                <c:pt idx="3">
                  <c:v>511</c:v>
                </c:pt>
                <c:pt idx="6">
                  <c:v>513</c:v>
                </c:pt>
                <c:pt idx="9">
                  <c:v>516</c:v>
                </c:pt>
                <c:pt idx="12">
                  <c:v>510</c:v>
                </c:pt>
              </c:numCache>
            </c:numRef>
          </c:val>
          <c:extLst>
            <c:ext xmlns:c16="http://schemas.microsoft.com/office/drawing/2014/chart" uri="{C3380CC4-5D6E-409C-BE32-E72D297353CC}">
              <c16:uniqueId val="{00000007-AF00-42EE-99E3-E6984B29892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300</c:v>
                </c:pt>
                <c:pt idx="2">
                  <c:v>#N/A</c:v>
                </c:pt>
                <c:pt idx="3">
                  <c:v>#N/A</c:v>
                </c:pt>
                <c:pt idx="4">
                  <c:v>289</c:v>
                </c:pt>
                <c:pt idx="5">
                  <c:v>#N/A</c:v>
                </c:pt>
                <c:pt idx="6">
                  <c:v>#N/A</c:v>
                </c:pt>
                <c:pt idx="7">
                  <c:v>290</c:v>
                </c:pt>
                <c:pt idx="8">
                  <c:v>#N/A</c:v>
                </c:pt>
                <c:pt idx="9">
                  <c:v>#N/A</c:v>
                </c:pt>
                <c:pt idx="10">
                  <c:v>265</c:v>
                </c:pt>
                <c:pt idx="11">
                  <c:v>#N/A</c:v>
                </c:pt>
                <c:pt idx="12">
                  <c:v>#N/A</c:v>
                </c:pt>
                <c:pt idx="13">
                  <c:v>274</c:v>
                </c:pt>
                <c:pt idx="14">
                  <c:v>#N/A</c:v>
                </c:pt>
              </c:numCache>
            </c:numRef>
          </c:val>
          <c:smooth val="0"/>
          <c:extLst>
            <c:ext xmlns:c16="http://schemas.microsoft.com/office/drawing/2014/chart" uri="{C3380CC4-5D6E-409C-BE32-E72D297353CC}">
              <c16:uniqueId val="{00000008-AF00-42EE-99E3-E6984B29892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7202</c:v>
                </c:pt>
                <c:pt idx="5">
                  <c:v>7358</c:v>
                </c:pt>
                <c:pt idx="8">
                  <c:v>6746</c:v>
                </c:pt>
                <c:pt idx="11">
                  <c:v>6608</c:v>
                </c:pt>
                <c:pt idx="14">
                  <c:v>5984</c:v>
                </c:pt>
              </c:numCache>
            </c:numRef>
          </c:val>
          <c:extLst>
            <c:ext xmlns:c16="http://schemas.microsoft.com/office/drawing/2014/chart" uri="{C3380CC4-5D6E-409C-BE32-E72D297353CC}">
              <c16:uniqueId val="{00000000-7A98-4502-8913-11934F031B1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A98-4502-8913-11934F031B1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5173</c:v>
                </c:pt>
                <c:pt idx="5">
                  <c:v>5966</c:v>
                </c:pt>
                <c:pt idx="8">
                  <c:v>6361</c:v>
                </c:pt>
                <c:pt idx="11">
                  <c:v>6801</c:v>
                </c:pt>
                <c:pt idx="14">
                  <c:v>7099</c:v>
                </c:pt>
              </c:numCache>
            </c:numRef>
          </c:val>
          <c:extLst>
            <c:ext xmlns:c16="http://schemas.microsoft.com/office/drawing/2014/chart" uri="{C3380CC4-5D6E-409C-BE32-E72D297353CC}">
              <c16:uniqueId val="{00000002-7A98-4502-8913-11934F031B1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A98-4502-8913-11934F031B1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A98-4502-8913-11934F031B1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98-4502-8913-11934F031B1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999</c:v>
                </c:pt>
                <c:pt idx="3">
                  <c:v>971</c:v>
                </c:pt>
                <c:pt idx="6">
                  <c:v>953</c:v>
                </c:pt>
                <c:pt idx="9">
                  <c:v>998</c:v>
                </c:pt>
                <c:pt idx="12">
                  <c:v>967</c:v>
                </c:pt>
              </c:numCache>
            </c:numRef>
          </c:val>
          <c:extLst>
            <c:ext xmlns:c16="http://schemas.microsoft.com/office/drawing/2014/chart" uri="{C3380CC4-5D6E-409C-BE32-E72D297353CC}">
              <c16:uniqueId val="{00000006-7A98-4502-8913-11934F031B1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393</c:v>
                </c:pt>
                <c:pt idx="3">
                  <c:v>374</c:v>
                </c:pt>
                <c:pt idx="6">
                  <c:v>355</c:v>
                </c:pt>
                <c:pt idx="9">
                  <c:v>321</c:v>
                </c:pt>
                <c:pt idx="12">
                  <c:v>320</c:v>
                </c:pt>
              </c:numCache>
            </c:numRef>
          </c:val>
          <c:extLst>
            <c:ext xmlns:c16="http://schemas.microsoft.com/office/drawing/2014/chart" uri="{C3380CC4-5D6E-409C-BE32-E72D297353CC}">
              <c16:uniqueId val="{00000007-7A98-4502-8913-11934F031B1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3527</c:v>
                </c:pt>
                <c:pt idx="3">
                  <c:v>2897</c:v>
                </c:pt>
                <c:pt idx="6">
                  <c:v>2579</c:v>
                </c:pt>
                <c:pt idx="9">
                  <c:v>2246</c:v>
                </c:pt>
                <c:pt idx="12">
                  <c:v>2043</c:v>
                </c:pt>
              </c:numCache>
            </c:numRef>
          </c:val>
          <c:extLst>
            <c:ext xmlns:c16="http://schemas.microsoft.com/office/drawing/2014/chart" uri="{C3380CC4-5D6E-409C-BE32-E72D297353CC}">
              <c16:uniqueId val="{00000008-7A98-4502-8913-11934F031B1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c:v>
                </c:pt>
                <c:pt idx="3">
                  <c:v>0</c:v>
                </c:pt>
                <c:pt idx="6">
                  <c:v>0</c:v>
                </c:pt>
                <c:pt idx="9">
                  <c:v>0</c:v>
                </c:pt>
                <c:pt idx="12">
                  <c:v>0</c:v>
                </c:pt>
              </c:numCache>
            </c:numRef>
          </c:val>
          <c:extLst>
            <c:ext xmlns:c16="http://schemas.microsoft.com/office/drawing/2014/chart" uri="{C3380CC4-5D6E-409C-BE32-E72D297353CC}">
              <c16:uniqueId val="{00000009-7A98-4502-8913-11934F031B1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5553</c:v>
                </c:pt>
                <c:pt idx="3">
                  <c:v>5575</c:v>
                </c:pt>
                <c:pt idx="6">
                  <c:v>5384</c:v>
                </c:pt>
                <c:pt idx="9">
                  <c:v>5065</c:v>
                </c:pt>
                <c:pt idx="12">
                  <c:v>5350</c:v>
                </c:pt>
              </c:numCache>
            </c:numRef>
          </c:val>
          <c:extLst>
            <c:ext xmlns:c16="http://schemas.microsoft.com/office/drawing/2014/chart" uri="{C3380CC4-5D6E-409C-BE32-E72D297353CC}">
              <c16:uniqueId val="{0000000A-7A98-4502-8913-11934F031B1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A98-4502-8913-11934F031B1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2013</c:v>
                </c:pt>
                <c:pt idx="1">
                  <c:v>2195</c:v>
                </c:pt>
                <c:pt idx="2">
                  <c:v>2387</c:v>
                </c:pt>
              </c:numCache>
            </c:numRef>
          </c:val>
          <c:extLst>
            <c:ext xmlns:c16="http://schemas.microsoft.com/office/drawing/2014/chart" uri="{C3380CC4-5D6E-409C-BE32-E72D297353CC}">
              <c16:uniqueId val="{00000000-AE85-4CB9-9D5E-3B39DD50A22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600</c:v>
                </c:pt>
                <c:pt idx="1">
                  <c:v>626</c:v>
                </c:pt>
                <c:pt idx="2">
                  <c:v>659</c:v>
                </c:pt>
              </c:numCache>
            </c:numRef>
          </c:val>
          <c:extLst>
            <c:ext xmlns:c16="http://schemas.microsoft.com/office/drawing/2014/chart" uri="{C3380CC4-5D6E-409C-BE32-E72D297353CC}">
              <c16:uniqueId val="{00000001-AE85-4CB9-9D5E-3B39DD50A22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3274</c:v>
                </c:pt>
                <c:pt idx="1">
                  <c:v>3472</c:v>
                </c:pt>
                <c:pt idx="2">
                  <c:v>3480</c:v>
                </c:pt>
              </c:numCache>
            </c:numRef>
          </c:val>
          <c:extLst>
            <c:ext xmlns:c16="http://schemas.microsoft.com/office/drawing/2014/chart" uri="{C3380CC4-5D6E-409C-BE32-E72D297353CC}">
              <c16:uniqueId val="{00000002-AE85-4CB9-9D5E-3B39DD50A2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{4E055870-65E5-4455-9F2E-1169C017455A}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54-4CF2-8C1A-C8D1959DF7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{16360DE3-9791-4C95-BA98-49DA01AA95CE}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54-4CF2-8C1A-C8D1959DF7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{92F579A7-E3D5-42E0-ABF1-DD530F20326F}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54-4CF2-8C1A-C8D1959DF7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{68016233-03C4-41C6-8210-A1528864CE42}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54-4CF2-8C1A-C8D1959DF7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{6BD57F90-486A-4829-B807-4558CA76D86D}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54-4CF2-8C1A-C8D1959DF7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{69C0EAD0-4C96-4350-AB4B-1D124C33EA4F}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54-4CF2-8C1A-C8D1959DF7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{7649B354-DDBD-4BBC-8C3B-2AA9E5D6166B}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54-4CF2-8C1A-C8D1959DF7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{6E02AA4F-C274-4347-8DB1-F265EE7C6654}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54-4CF2-8C1A-C8D1959DF7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{6637972E-BDBA-4389-B47B-331AB8B74C6E}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54-4CF2-8C1A-C8D1959DF7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69.599999999999994</c:v>
                </c:pt>
                <c:pt idx="8">
                  <c:v>71.3</c:v>
                </c:pt>
                <c:pt idx="16">
                  <c:v>73.099999999999994</c:v>
                </c:pt>
                <c:pt idx="24">
                  <c:v>74.400000000000006</c:v>
                </c:pt>
                <c:pt idx="32">
                  <c:v>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654-4CF2-8C1A-C8D1959DF7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{D8B2E812-D752-49E0-AF42-C144EB1E00C8}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54-4CF2-8C1A-C8D1959DF7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{F5ED3EC8-DEE8-4E28-AB37-C79B94DC927E}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54-4CF2-8C1A-C8D1959DF7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{2B537BBB-9D5D-4FBB-AE87-F17FABDD0E37}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54-4CF2-8C1A-C8D1959DF7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{13682CA1-9327-4CCD-8EDA-1BF6AB93434F}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54-4CF2-8C1A-C8D1959DF7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{7C32462B-B983-49FE-BF73-D106F98D65A2}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54-4CF2-8C1A-C8D1959DF7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{036E5A6E-B7B1-47D0-A0E6-2CD1AE2C0A44}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54-4CF2-8C1A-C8D1959DF7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{739B6392-9F22-4930-BB7B-FE1526090B8B}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54-4CF2-8C1A-C8D1959DF7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{22D1F614-3E69-40F0-8650-AF9F90A95F69}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54-4CF2-8C1A-C8D1959DF7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{AE975673-4775-46AE-8709-5E769EA1E784}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54-4CF2-8C1A-C8D1959DF7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654-4CF2-8C1A-C8D1959DF71C}"/>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{8D4AD787-4509-4BBE-8404-EC3AF1316220}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A1-4390-8538-3B254D4A7A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{EE71F8F1-FFAE-417F-AD9A-328BCE517B64}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A1-4390-8538-3B254D4A7A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{4AC5A7AE-DCA8-42A2-BA08-7E8FB3379B99}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A1-4390-8538-3B254D4A7A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{7DDAEE0B-99E0-4A52-8754-E849C2A6EDE8}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A1-4390-8538-3B254D4A7A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{D1794365-4421-46E5-8383-C393CDD3F072}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A1-4390-8538-3B254D4A7A4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{43250AC5-412D-42A1-A1F5-050C13C369B8}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A1-4390-8538-3B254D4A7A4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{76C64586-3C32-45BB-87F0-61D344A1346A}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A1-4390-8538-3B254D4A7A4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{124B3334-87E1-4F35-A4B9-EB3CC291CEC4}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A1-4390-8538-3B254D4A7A4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{44902B09-B98D-48E0-988A-C81B4F3DA1D4}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A1-4390-8538-3B254D4A7A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6.6</c:v>
                </c:pt>
                <c:pt idx="16">
                  <c:v>6.9</c:v>
                </c:pt>
                <c:pt idx="24">
                  <c:v>6.5</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CA1-4390-8538-3B254D4A7A4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{551A4C47-D3B0-46AB-A891-DDEE94F6308C}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A1-4390-8538-3B254D4A7A4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{813334A2-AB27-4D20-93AA-09C081E6B799}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A1-4390-8538-3B254D4A7A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{562B163B-02EF-4557-98BD-A90C680FB4BC}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A1-4390-8538-3B254D4A7A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{CCA8A101-C66C-4282-A3C6-89B7ABC68E67}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A1-4390-8538-3B254D4A7A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{E6F30730-B885-462E-BF18-8AA15E48457D}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A1-4390-8538-3B254D4A7A4C}"/>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{6E6059F2-AB7A-4819-989C-D7802FE53560}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A1-4390-8538-3B254D4A7A4C}"/>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{F10DCF10-B92C-4DB7-ACDF-0EAEF02DD7A1}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A1-4390-8538-3B254D4A7A4C}"/>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{2AF92F63-3AC5-49D9-8BE5-2BB0B2D63B49}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A1-4390-8538-3B254D4A7A4C}"/>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{E24B72A0-FDD5-4D6B-838D-38D6F535D26D}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A1-4390-8538-3B254D4A7A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ACA1-4390-8538-3B254D4A7A4C}"/>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から若干低下しているが、おおむね同水準を維持している。この数値は類似団体平均の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ポイント上回っており、類似団体内でも比較的上位に位置している。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や物価高騰、その他の行政需要の増加により、基準財政収入額の増加を上回るペースで基準財政需要額が増加したことにより財政力指数は減少傾向にあるが、安定的な歳入の確保に努め、財政の健全化を推進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145143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41728</xdr:rowOff>
    </xdr:from>
    <xdr:to>
      <xdr:col>11</xdr:col>
      <xdr:colOff>31750</xdr:colOff>
      <xdr:row>41</xdr:row>
      <xdr:rowOff>76200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711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94343</xdr:rowOff>
    </xdr:from>
    <xdr:to>
      <xdr:col>19</xdr:col>
      <xdr:colOff>184150</xdr:colOff>
      <xdr:row>42</xdr:row>
      <xdr:rowOff>24493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34670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92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ポイント減少している。前年度と比較し、経常一般財源の増加により比率が改善したが、人件費や物価高騰により、経常的経費である人件費や物件費などは増加傾向にある。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庁舎等整備事業などの大型事業による公債費の増加も見込まれるため、地方債の発行の抑制や、優先度の低い事務事業について計画的に廃止・縮小を進めることなどによって経常収支比率を改善し、財政の健全化を推進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136616</xdr:rowOff>
    </xdr:from>
    <xdr:to>
      <xdr:col>23</xdr:col>
      <xdr:colOff>133350</xdr:colOff>
      <xdr:row>61</xdr:row>
      <xdr:rowOff>150404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595066"/>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67673</xdr:rowOff>
    </xdr:from>
    <xdr:to>
      <xdr:col>19</xdr:col>
      <xdr:colOff>133350</xdr:colOff>
      <xdr:row>61</xdr:row>
      <xdr:rowOff>150404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526123"/>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142603</xdr:rowOff>
    </xdr:from>
    <xdr:to>
      <xdr:col>15</xdr:col>
      <xdr:colOff>82550</xdr:colOff>
      <xdr:row>61</xdr:row>
      <xdr:rowOff>67673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42960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142603</xdr:rowOff>
    </xdr:from>
    <xdr:to>
      <xdr:col>11</xdr:col>
      <xdr:colOff>31750</xdr:colOff>
      <xdr:row>63</xdr:row>
      <xdr:rowOff>48804</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429603"/>
          <a:ext cx="889000" cy="42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85816</xdr:rowOff>
    </xdr:from>
    <xdr:to>
      <xdr:col>23</xdr:col>
      <xdr:colOff>184150</xdr:colOff>
      <xdr:row>62</xdr:row>
      <xdr:rowOff>15966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102343</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99604</xdr:rowOff>
    </xdr:from>
    <xdr:to>
      <xdr:col>19</xdr:col>
      <xdr:colOff>184150</xdr:colOff>
      <xdr:row>62</xdr:row>
      <xdr:rowOff>29754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5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39931</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326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16873</xdr:rowOff>
    </xdr:from>
    <xdr:to>
      <xdr:col>15</xdr:col>
      <xdr:colOff>133350</xdr:colOff>
      <xdr:row>61</xdr:row>
      <xdr:rowOff>118473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128650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91803</xdr:rowOff>
    </xdr:from>
    <xdr:to>
      <xdr:col>11</xdr:col>
      <xdr:colOff>82550</xdr:colOff>
      <xdr:row>61</xdr:row>
      <xdr:rowOff>21953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32130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169454</xdr:rowOff>
    </xdr:from>
    <xdr:to>
      <xdr:col>7</xdr:col>
      <xdr:colOff>31750</xdr:colOff>
      <xdr:row>63</xdr:row>
      <xdr:rowOff>99604</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84381</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町が属する類似団体区分「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Ⅳ</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万人の町村で構成されるが、本町の人口は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人であり、類似団体のうち、本町は比較的人口が多い自治体に位置づけられる。</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住民一人当たりのコストに換算すると、類似団体の中では人口が多いため、全体的には数値が類似団体平均を下回る傾向が強い。</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特に人件費は、民営化や民間委託等により組織のスリム化を図ってきたため、類似団体より少ない職員数で行政運営を行っていることから、類似団体のなかでも少ない決算額となった。</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117435</xdr:rowOff>
    </xdr:from>
    <xdr:to>
      <xdr:col>23</xdr:col>
      <xdr:colOff>133350</xdr:colOff>
      <xdr:row>88</xdr:row>
      <xdr:rowOff>160198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4004885"/>
          <a:ext cx="0" cy="12429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132275</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21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160198</xdr:rowOff>
    </xdr:from>
    <xdr:to>
      <xdr:col>24</xdr:col>
      <xdr:colOff>12700</xdr:colOff>
      <xdr:row>88</xdr:row>
      <xdr:rowOff>160198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2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32362</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7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117435</xdr:rowOff>
    </xdr:from>
    <xdr:to>
      <xdr:col>24</xdr:col>
      <xdr:colOff>12700</xdr:colOff>
      <xdr:row>81</xdr:row>
      <xdr:rowOff>117435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400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98214</xdr:rowOff>
    </xdr:from>
    <xdr:to>
      <xdr:col>23</xdr:col>
      <xdr:colOff>133350</xdr:colOff>
      <xdr:row>81</xdr:row>
      <xdr:rowOff>117435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3985664"/>
          <a:ext cx="838200" cy="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27109</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6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55032</xdr:rowOff>
    </xdr:from>
    <xdr:to>
      <xdr:col>23</xdr:col>
      <xdr:colOff>184150</xdr:colOff>
      <xdr:row>82</xdr:row>
      <xdr:rowOff>156632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79772</xdr:rowOff>
    </xdr:from>
    <xdr:to>
      <xdr:col>19</xdr:col>
      <xdr:colOff>133350</xdr:colOff>
      <xdr:row>81</xdr:row>
      <xdr:rowOff>98214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3225800" y="13967222"/>
          <a:ext cx="889000" cy="1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158527</xdr:rowOff>
    </xdr:from>
    <xdr:to>
      <xdr:col>19</xdr:col>
      <xdr:colOff>184150</xdr:colOff>
      <xdr:row>82</xdr:row>
      <xdr:rowOff>88677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4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73454</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4132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78561</xdr:rowOff>
    </xdr:from>
    <xdr:to>
      <xdr:col>15</xdr:col>
      <xdr:colOff>82550</xdr:colOff>
      <xdr:row>81</xdr:row>
      <xdr:rowOff>79772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3966011"/>
          <a:ext cx="8890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151257</xdr:rowOff>
    </xdr:from>
    <xdr:to>
      <xdr:col>15</xdr:col>
      <xdr:colOff>133350</xdr:colOff>
      <xdr:row>82</xdr:row>
      <xdr:rowOff>81407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3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66184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41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78561</xdr:rowOff>
    </xdr:from>
    <xdr:to>
      <xdr:col>11</xdr:col>
      <xdr:colOff>31750</xdr:colOff>
      <xdr:row>81</xdr:row>
      <xdr:rowOff>78992</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flipV="1">
          <a:off x="1447800" y="13966011"/>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139779</xdr:rowOff>
    </xdr:from>
    <xdr:to>
      <xdr:col>11</xdr:col>
      <xdr:colOff>82550</xdr:colOff>
      <xdr:row>82</xdr:row>
      <xdr:rowOff>69929</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27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54706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1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127736</xdr:rowOff>
    </xdr:from>
    <xdr:to>
      <xdr:col>7</xdr:col>
      <xdr:colOff>31750</xdr:colOff>
      <xdr:row>82</xdr:row>
      <xdr:rowOff>57886</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401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42663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10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66635</xdr:rowOff>
    </xdr:from>
    <xdr:to>
      <xdr:col>23</xdr:col>
      <xdr:colOff>184150</xdr:colOff>
      <xdr:row>81</xdr:row>
      <xdr:rowOff>168235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39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159362</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87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47414</xdr:rowOff>
    </xdr:from>
    <xdr:to>
      <xdr:col>19</xdr:col>
      <xdr:colOff>184150</xdr:colOff>
      <xdr:row>81</xdr:row>
      <xdr:rowOff>149014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393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159191</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703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28972</xdr:rowOff>
    </xdr:from>
    <xdr:to>
      <xdr:col>15</xdr:col>
      <xdr:colOff>133350</xdr:colOff>
      <xdr:row>81</xdr:row>
      <xdr:rowOff>130572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39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140749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685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27761</xdr:rowOff>
    </xdr:from>
    <xdr:to>
      <xdr:col>11</xdr:col>
      <xdr:colOff>82550</xdr:colOff>
      <xdr:row>81</xdr:row>
      <xdr:rowOff>129361</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91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139538</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68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28192</xdr:rowOff>
    </xdr:from>
    <xdr:to>
      <xdr:col>7</xdr:col>
      <xdr:colOff>31750</xdr:colOff>
      <xdr:row>81</xdr:row>
      <xdr:rowOff>129792</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91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139969</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8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％となり、類似団体と全国町村平均を上回っている状況となった。これは、高経験年数の職員の割合が高くなっていることが影響している。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当町の財政状況を考慮しながら適正な給与水準を維持していく必要があり、人事院勧告に基づき、人材確保と財政健全化の両立を目指した中長期的な視点に立った給与制度改革を行っていく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8" name="給与水準   （国との比較）最小値テキスト">
          <a:extLst>
            <a:ext uri="{FF2B5EF4-FFF2-40B4-BE49-F238E27FC236}">
              <a16:creationId xmlns:a16="http://schemas.microsoft.com/office/drawing/2014/main" id="{00000000-0008-0000-0300-000002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60" name="給与水準   （国との比較）最大値テキスト">
          <a:extLst>
            <a:ext uri="{FF2B5EF4-FFF2-40B4-BE49-F238E27FC236}">
              <a16:creationId xmlns:a16="http://schemas.microsoft.com/office/drawing/2014/main" id="{00000000-0008-0000-0300-000004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121709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6179800" y="14725650"/>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3" name="給与水準   （国との比較）平均値テキスト">
          <a:extLst>
            <a:ext uri="{FF2B5EF4-FFF2-40B4-BE49-F238E27FC236}">
              <a16:creationId xmlns:a16="http://schemas.microsoft.com/office/drawing/2014/main" id="{00000000-0008-0000-0300-000007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121709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5290800" y="148060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61384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4401800" y="147658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1059</xdr:rowOff>
    </xdr:from>
    <xdr:to>
      <xdr:col>68</xdr:col>
      <xdr:colOff>152400</xdr:colOff>
      <xdr:row>86</xdr:row>
      <xdr:rowOff>21166</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a:off x="13512800" y="147457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82" name="給与水準   （国との比較）該当値テキスト">
          <a:extLst>
            <a:ext uri="{FF2B5EF4-FFF2-40B4-BE49-F238E27FC236}">
              <a16:creationId xmlns:a16="http://schemas.microsoft.com/office/drawing/2014/main" id="{00000000-0008-0000-0300-00001A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70909</xdr:rowOff>
    </xdr:from>
    <xdr:to>
      <xdr:col>77</xdr:col>
      <xdr:colOff>95250</xdr:colOff>
      <xdr:row>87</xdr:row>
      <xdr:rowOff>1059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129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157286</xdr:rowOff>
    </xdr:from>
    <xdr:ext cx="7366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98800" y="1490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121709</xdr:rowOff>
    </xdr:from>
    <xdr:to>
      <xdr:col>64</xdr:col>
      <xdr:colOff>152400</xdr:colOff>
      <xdr:row>86</xdr:row>
      <xdr:rowOff>51859</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3462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36636</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131800" y="1478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町全体の職員については、平成８年度の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人をピークに大きく減少傾向にある。これまでは、保育園の民営化や学校給食センター・</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B&amp;G</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海洋センターの一部業務委託のほか、指定管理者制度の活用による組織全体のスリム化を図ることにより、職員数の抑制を図ってきたところである。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結果、普通会計ベースでは、類似団体平均と比較して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人少ない職員数で行政運営を行っているが、増加かつ多様化する行政需要に対して着実に対応できる体制整備に向け、適正な職員数を維持・確保していく。</a:t>
          </a: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1" name="定員管理の状況グラフ枠">
          <a:extLst>
            <a:ext uri="{FF2B5EF4-FFF2-40B4-BE49-F238E27FC236}">
              <a16:creationId xmlns:a16="http://schemas.microsoft.com/office/drawing/2014/main" id="{00000000-0008-0000-0300-000041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3" name="定員管理の状況最小値テキスト">
          <a:extLst>
            <a:ext uri="{FF2B5EF4-FFF2-40B4-BE49-F238E27FC236}">
              <a16:creationId xmlns:a16="http://schemas.microsoft.com/office/drawing/2014/main" id="{00000000-0008-0000-0300-000043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5" name="定員管理の状況最大値テキスト">
          <a:extLst>
            <a:ext uri="{FF2B5EF4-FFF2-40B4-BE49-F238E27FC236}">
              <a16:creationId xmlns:a16="http://schemas.microsoft.com/office/drawing/2014/main" id="{00000000-0008-0000-0300-000045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108948</xdr:rowOff>
    </xdr:from>
    <xdr:to>
      <xdr:col>81</xdr:col>
      <xdr:colOff>44450</xdr:colOff>
      <xdr:row>59</xdr:row>
      <xdr:rowOff>150313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179800" y="10224498"/>
          <a:ext cx="8382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8" name="定員管理の状況平均値テキスト">
          <a:extLst>
            <a:ext uri="{FF2B5EF4-FFF2-40B4-BE49-F238E27FC236}">
              <a16:creationId xmlns:a16="http://schemas.microsoft.com/office/drawing/2014/main" id="{00000000-0008-0000-0300-000048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91712</xdr:rowOff>
    </xdr:from>
    <xdr:to>
      <xdr:col>77</xdr:col>
      <xdr:colOff>44450</xdr:colOff>
      <xdr:row>59</xdr:row>
      <xdr:rowOff>108948</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5290800" y="10207262"/>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21046</xdr:rowOff>
    </xdr:from>
    <xdr:to>
      <xdr:col>72</xdr:col>
      <xdr:colOff>203200</xdr:colOff>
      <xdr:row>59</xdr:row>
      <xdr:rowOff>91712</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4401800" y="10136596"/>
          <a:ext cx="889000" cy="7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8981</xdr:rowOff>
    </xdr:from>
    <xdr:to>
      <xdr:col>68</xdr:col>
      <xdr:colOff>152400</xdr:colOff>
      <xdr:row>59</xdr:row>
      <xdr:rowOff>21046</xdr:rowOff>
    </xdr:to>
    <xdr:cxnSp macro="">
      <xdr:nvCxnSpPr>
        <xdr:cNvPr id="336" name="直線コネクタ 335">
          <a:extLst>
            <a:ext uri="{FF2B5EF4-FFF2-40B4-BE49-F238E27FC236}">
              <a16:creationId xmlns:a16="http://schemas.microsoft.com/office/drawing/2014/main" id="{00000000-0008-0000-0300-000050010000}"/>
            </a:ext>
          </a:extLst>
        </xdr:cNvPr>
        <xdr:cNvCxnSpPr/>
      </xdr:nvCxnSpPr>
      <xdr:spPr>
        <a:xfrm>
          <a:off x="13512800" y="101245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99513</xdr:rowOff>
    </xdr:from>
    <xdr:to>
      <xdr:col>81</xdr:col>
      <xdr:colOff>95250</xdr:colOff>
      <xdr:row>60</xdr:row>
      <xdr:rowOff>29663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967200" y="1021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116040</xdr:rowOff>
    </xdr:from>
    <xdr:ext cx="762000" cy="259045"/>
    <xdr:sp macro="" textlink="">
      <xdr:nvSpPr>
        <xdr:cNvPr id="347" name="定員管理の状況該当値テキスト">
          <a:extLst>
            <a:ext uri="{FF2B5EF4-FFF2-40B4-BE49-F238E27FC236}">
              <a16:creationId xmlns:a16="http://schemas.microsoft.com/office/drawing/2014/main" id="{00000000-0008-0000-0300-00005B010000}"/>
            </a:ext>
          </a:extLst>
        </xdr:cNvPr>
        <xdr:cNvSpPr txBox="1"/>
      </xdr:nvSpPr>
      <xdr:spPr>
        <a:xfrm>
          <a:off x="17106900" y="1006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58148</xdr:rowOff>
    </xdr:from>
    <xdr:to>
      <xdr:col>77</xdr:col>
      <xdr:colOff>95250</xdr:colOff>
      <xdr:row>59</xdr:row>
      <xdr:rowOff>159748</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129000" y="101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169925</xdr:rowOff>
    </xdr:from>
    <xdr:ext cx="7366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798800" y="9942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40912</xdr:rowOff>
    </xdr:from>
    <xdr:to>
      <xdr:col>73</xdr:col>
      <xdr:colOff>44450</xdr:colOff>
      <xdr:row>59</xdr:row>
      <xdr:rowOff>142512</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5240000" y="1015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152689</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909800" y="992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141696</xdr:rowOff>
    </xdr:from>
    <xdr:to>
      <xdr:col>68</xdr:col>
      <xdr:colOff>203200</xdr:colOff>
      <xdr:row>59</xdr:row>
      <xdr:rowOff>71846</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4351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82023</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020800" y="985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129631</xdr:rowOff>
    </xdr:from>
    <xdr:to>
      <xdr:col>64</xdr:col>
      <xdr:colOff>152400</xdr:colOff>
      <xdr:row>59</xdr:row>
      <xdr:rowOff>59781</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3462000" y="1007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69958</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131800" y="9842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実質公債費比率は、地方債の元利償還金の減等により、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カ年平均では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ポイントの減となっており、引き続き類似団体平均を下回る数値で推移している。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今後、新庁舎の建設や伏見小学校の大規模改造に地方債を発行する予定があり、将来的にはこの比率は増加していく見込みである。有利な地方債の選択と、地方債の発行抑制に努めていく。</a:t>
          </a:r>
        </a:p>
      </xdr:txBody>
    </xdr:sp>
    <xdr:clientData/>
  </xdr:twoCellAnchor>
  <xdr:oneCellAnchor>
    <xdr:from>
      <xdr:col>61</xdr:col>
      <xdr:colOff>6350</xdr:colOff>
      <xdr:row>32</xdr:row>
      <xdr:rowOff>101600</xdr:rowOff>
    </xdr:from>
    <xdr:ext cx="298543" cy="225703"/>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76200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70976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108373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5290800" y="710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108373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71136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60113</xdr:rowOff>
    </xdr:from>
    <xdr:to>
      <xdr:col>68</xdr:col>
      <xdr:colOff>152400</xdr:colOff>
      <xdr:row>41</xdr:row>
      <xdr:rowOff>84244</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512800" y="70895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33883</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8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169350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庁舎等整備のため庁舎整備基金を継続的に積立していることや、大規模事業を控え、新たな投資的経費を抑制し、地方債の発行を控えていること、また、地方債を発行する場合にも交付税算入率の高い地方債を選択していることなどにより、将来負担比率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しかし、新庁舎等整備が本格化すると、積み立てた基金を一度に繰り入れる可能性があり、将来的には、この比率の増加が込まれることから、今後も財政の健全化に努めていく。</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人件費は、対前年度比で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％となった。令和６年度の人事院勧告により職員の人件費が増額となったことが、比率を増加させた主な要因である。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べ若干下回る数値となっているが、民間委託、指定管理などの取組みを継続するとともに、今後も増加かつ多様化する行政需要に対して着実に対応できる体制の整備に向け、適切な人員管理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163576</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57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163576</xdr:rowOff>
    </xdr:from>
    <xdr:to>
      <xdr:col>19</xdr:col>
      <xdr:colOff>187325</xdr:colOff>
      <xdr:row>36</xdr:row>
      <xdr:rowOff>163576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5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37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131572</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377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112776</xdr:rowOff>
    </xdr:from>
    <xdr:to>
      <xdr:col>20</xdr:col>
      <xdr:colOff>38100</xdr:colOff>
      <xdr:row>37</xdr:row>
      <xdr:rowOff>42926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53103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112776</xdr:rowOff>
    </xdr:from>
    <xdr:to>
      <xdr:col>15</xdr:col>
      <xdr:colOff>149225</xdr:colOff>
      <xdr:row>37</xdr:row>
      <xdr:rowOff>42926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80772</xdr:rowOff>
    </xdr:from>
    <xdr:to>
      <xdr:col>11</xdr:col>
      <xdr:colOff>60325</xdr:colOff>
      <xdr:row>37</xdr:row>
      <xdr:rowOff>10922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167149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物件費は、人件費や物価の高騰により、施設の維持管理費や委託費が増加傾向にあり、前年度と比較して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ポイントの増加となった。類似団体平均と比較すると低位で推移しているが、物価高騰のほか適切な価格転嫁も求められており、今後も物件費の上昇は続いていくと考えられる。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事務事業の効率化や見直し等により、コスト削減の余地がないか、検討を継続していく。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64407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81729"/>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137886</xdr:rowOff>
    </xdr:from>
    <xdr:to>
      <xdr:col>78</xdr:col>
      <xdr:colOff>69850</xdr:colOff>
      <xdr:row>15</xdr:row>
      <xdr:rowOff>9979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381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156936</xdr:rowOff>
    </xdr:from>
    <xdr:to>
      <xdr:col>73</xdr:col>
      <xdr:colOff>180975</xdr:colOff>
      <xdr:row>14</xdr:row>
      <xdr:rowOff>137886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85786"/>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156936</xdr:rowOff>
    </xdr:from>
    <xdr:to>
      <xdr:col>69</xdr:col>
      <xdr:colOff>92075</xdr:colOff>
      <xdr:row>14</xdr:row>
      <xdr:rowOff>105229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85786"/>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13607</xdr:rowOff>
    </xdr:from>
    <xdr:to>
      <xdr:col>82</xdr:col>
      <xdr:colOff>158750</xdr:colOff>
      <xdr:row>15</xdr:row>
      <xdr:rowOff>115207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30134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130629</xdr:rowOff>
    </xdr:from>
    <xdr:to>
      <xdr:col>78</xdr:col>
      <xdr:colOff>120650</xdr:colOff>
      <xdr:row>15</xdr:row>
      <xdr:rowOff>60779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70956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99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87086</xdr:rowOff>
    </xdr:from>
    <xdr:to>
      <xdr:col>74</xdr:col>
      <xdr:colOff>31750</xdr:colOff>
      <xdr:row>15</xdr:row>
      <xdr:rowOff>17236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27413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106136</xdr:rowOff>
    </xdr:from>
    <xdr:to>
      <xdr:col>69</xdr:col>
      <xdr:colOff>142875</xdr:colOff>
      <xdr:row>14</xdr:row>
      <xdr:rowOff>36286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46463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0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54429</xdr:rowOff>
    </xdr:from>
    <xdr:to>
      <xdr:col>65</xdr:col>
      <xdr:colOff>53975</xdr:colOff>
      <xdr:row>14</xdr:row>
      <xdr:rowOff>156029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166206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2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扶助費は、前年比で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となったが、これは経常一般財源収入の増加により、結果的に比率が減少したものである。この扶助費は、養護老人ホーム措置費、義務教育就学児などの医療費助成や町単独の障害者助成事業などにより決算額が多くなる傾向にある。今後も必要な福祉サービスを継続するとともに、新たなニーズや社会情勢の変化に応じて、適切な福祉サービスの在り方を引き続き検討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261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20865</xdr:rowOff>
    </xdr:from>
    <xdr:to>
      <xdr:col>19</xdr:col>
      <xdr:colOff>187325</xdr:colOff>
      <xdr:row>57</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93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935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146249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では、後期高齢者医療特別会計への繰出金の増加により、決算額は増加となったが、前年度比で経常一般財源収入が増加したため、結果的に「その他」の経常収支比率は前年度比で減少すること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「その他」では、主に特別会計への繰出金や、下水道事業への出資金等の数値を計上しているが、物価高騰や社会保障費の上昇により、今後も所要額が増加していく見込みである。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29028</xdr:rowOff>
    </xdr:from>
    <xdr:to>
      <xdr:col>82</xdr:col>
      <xdr:colOff>107950</xdr:colOff>
      <xdr:row>60</xdr:row>
      <xdr:rowOff>61685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3160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45357</xdr:rowOff>
    </xdr:from>
    <xdr:to>
      <xdr:col>78</xdr:col>
      <xdr:colOff>69850</xdr:colOff>
      <xdr:row>60</xdr:row>
      <xdr:rowOff>61685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332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52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135165</xdr:rowOff>
    </xdr:from>
    <xdr:to>
      <xdr:col>73</xdr:col>
      <xdr:colOff>180975</xdr:colOff>
      <xdr:row>60</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507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135165</xdr:rowOff>
    </xdr:from>
    <xdr:to>
      <xdr:col>69</xdr:col>
      <xdr:colOff>92075</xdr:colOff>
      <xdr:row>61</xdr:row>
      <xdr:rowOff>4535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50715"/>
          <a:ext cx="8890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149678</xdr:rowOff>
    </xdr:from>
    <xdr:to>
      <xdr:col>82</xdr:col>
      <xdr:colOff>158750</xdr:colOff>
      <xdr:row>60</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121755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10885</xdr:rowOff>
    </xdr:from>
    <xdr:to>
      <xdr:col>78</xdr:col>
      <xdr:colOff>120650</xdr:colOff>
      <xdr:row>60</xdr:row>
      <xdr:rowOff>112485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97262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8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166007</xdr:rowOff>
    </xdr:from>
    <xdr:to>
      <xdr:col>74</xdr:col>
      <xdr:colOff>31750</xdr:colOff>
      <xdr:row>60</xdr:row>
      <xdr:rowOff>96157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80934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84365</xdr:rowOff>
    </xdr:from>
    <xdr:to>
      <xdr:col>69</xdr:col>
      <xdr:colOff>142875</xdr:colOff>
      <xdr:row>60</xdr:row>
      <xdr:rowOff>14515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24692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125185</xdr:rowOff>
    </xdr:from>
    <xdr:to>
      <xdr:col>65</xdr:col>
      <xdr:colOff>53975</xdr:colOff>
      <xdr:row>61</xdr:row>
      <xdr:rowOff>55335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40112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補助費は、新型コロナウイルス感染症対策事業による子育て世帯支援金が前年度で終了したため、決算額が減少となった。その結果、令和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ポイント減少したと考えられる。　経常経費を充てる補助費のうち、約半分は消防やごみ処理といった住民生活に必要な業務を行う一部事務組合への負担金が占めている。その他、バスや鉄道等の運行を支える補助金も支出しているため、引き続き適切な予算管理を実施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9521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226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226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912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17289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公債費の比率は、類似団体平均と比較すると、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ポイント低い数値となっており、これまでも低位で推移している。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年の小学校大規模改造事業に係る地方債の借入れや、新庁舎等整備事業が本格化していくことにより、今後の公債費は増加傾向になると見込まれる。　今後も有利な地方債を選択することのほか、必要な普通建設事業の選択と集中を行うこと等により財政の健全化に取り組んでいく。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58420</xdr:rowOff>
    </xdr:from>
    <xdr:to>
      <xdr:col>24</xdr:col>
      <xdr:colOff>25400</xdr:colOff>
      <xdr:row>77</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600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69850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52705</xdr:rowOff>
    </xdr:from>
    <xdr:to>
      <xdr:col>15</xdr:col>
      <xdr:colOff>98425</xdr:colOff>
      <xdr:row>77</xdr:row>
      <xdr:rowOff>69850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543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52705</xdr:rowOff>
    </xdr:from>
    <xdr:to>
      <xdr:col>11</xdr:col>
      <xdr:colOff>9525</xdr:colOff>
      <xdr:row>77</xdr:row>
      <xdr:rowOff>64136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543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xdr:rowOff>
    </xdr:from>
    <xdr:to>
      <xdr:col>24</xdr:col>
      <xdr:colOff>76200</xdr:colOff>
      <xdr:row>77</xdr:row>
      <xdr:rowOff>109220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24147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5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xdr:rowOff>
    </xdr:from>
    <xdr:to>
      <xdr:col>11</xdr:col>
      <xdr:colOff>60325</xdr:colOff>
      <xdr:row>77</xdr:row>
      <xdr:rowOff>103505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113682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7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13336</xdr:rowOff>
    </xdr:from>
    <xdr:to>
      <xdr:col>6</xdr:col>
      <xdr:colOff>171450</xdr:colOff>
      <xdr:row>77</xdr:row>
      <xdr:rowOff>114936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125113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8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「公債費以外」では、特に扶助費や「その他」が類似平均団体との乖離が大きく、結果として「公債費以外」の数値は、類似団体平均を上回っている。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比率は前年度と同じ水準となったが、物件費・補助費や「その他（繰出金）」のいずれの項目についても、物価高騰や価格転嫁、社会保障費の上昇により、今後は増加傾向とにあることが明らかであり、引き続き適切な予算管理を行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39914</xdr:rowOff>
    </xdr:from>
    <xdr:to>
      <xdr:col>82</xdr:col>
      <xdr:colOff>107950</xdr:colOff>
      <xdr:row>78</xdr:row>
      <xdr:rowOff>39914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130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80736</xdr:rowOff>
    </xdr:from>
    <xdr:to>
      <xdr:col>78</xdr:col>
      <xdr:colOff>69850</xdr:colOff>
      <xdr:row>78</xdr:row>
      <xdr:rowOff>39914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823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132443</xdr:rowOff>
    </xdr:from>
    <xdr:to>
      <xdr:col>73</xdr:col>
      <xdr:colOff>180975</xdr:colOff>
      <xdr:row>77</xdr:row>
      <xdr:rowOff>80736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626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132443</xdr:rowOff>
    </xdr:from>
    <xdr:to>
      <xdr:col>69</xdr:col>
      <xdr:colOff>92075</xdr:colOff>
      <xdr:row>80</xdr:row>
      <xdr:rowOff>88900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62643"/>
          <a:ext cx="889000" cy="64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132641</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34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160564</xdr:rowOff>
    </xdr:from>
    <xdr:to>
      <xdr:col>78</xdr:col>
      <xdr:colOff>120650</xdr:colOff>
      <xdr:row>78</xdr:row>
      <xdr:rowOff>90714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75491</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48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29936</xdr:rowOff>
    </xdr:from>
    <xdr:to>
      <xdr:col>74</xdr:col>
      <xdr:colOff>31750</xdr:colOff>
      <xdr:row>77</xdr:row>
      <xdr:rowOff>131536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116313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81643</xdr:rowOff>
    </xdr:from>
    <xdr:to>
      <xdr:col>69</xdr:col>
      <xdr:colOff>142875</xdr:colOff>
      <xdr:row>77</xdr:row>
      <xdr:rowOff>11793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168020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38100</xdr:rowOff>
    </xdr:from>
    <xdr:to>
      <xdr:col>65</xdr:col>
      <xdr:colOff>53975</xdr:colOff>
      <xdr:row>80</xdr:row>
      <xdr:rowOff>139700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124477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43624</xdr:rowOff>
    </xdr:from>
    <xdr:to>
      <xdr:col>29</xdr:col>
      <xdr:colOff>127000</xdr:colOff>
      <xdr:row>18</xdr:row>
      <xdr:rowOff>127305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7349"/>
          <a:ext cx="647700" cy="83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127305</xdr:rowOff>
    </xdr:from>
    <xdr:to>
      <xdr:col>26</xdr:col>
      <xdr:colOff>50800</xdr:colOff>
      <xdr:row>18</xdr:row>
      <xdr:rowOff>148120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1030"/>
          <a:ext cx="698500" cy="20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148120</xdr:rowOff>
    </xdr:from>
    <xdr:to>
      <xdr:col>22</xdr:col>
      <xdr:colOff>114300</xdr:colOff>
      <xdr:row>18</xdr:row>
      <xdr:rowOff>148908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1845"/>
          <a:ext cx="698500" cy="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148908</xdr:rowOff>
    </xdr:from>
    <xdr:to>
      <xdr:col>18</xdr:col>
      <xdr:colOff>177800</xdr:colOff>
      <xdr:row>18</xdr:row>
      <xdr:rowOff>153708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2633"/>
          <a:ext cx="698500" cy="4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164274</xdr:rowOff>
    </xdr:from>
    <xdr:to>
      <xdr:col>29</xdr:col>
      <xdr:colOff>177800</xdr:colOff>
      <xdr:row>18</xdr:row>
      <xdr:rowOff>94424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6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136351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76505</xdr:rowOff>
    </xdr:from>
    <xdr:to>
      <xdr:col>26</xdr:col>
      <xdr:colOff>101600</xdr:colOff>
      <xdr:row>19</xdr:row>
      <xdr:rowOff>6655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0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162882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97320</xdr:rowOff>
    </xdr:from>
    <xdr:to>
      <xdr:col>22</xdr:col>
      <xdr:colOff>165100</xdr:colOff>
      <xdr:row>19</xdr:row>
      <xdr:rowOff>27470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12247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98108</xdr:rowOff>
    </xdr:from>
    <xdr:to>
      <xdr:col>19</xdr:col>
      <xdr:colOff>38100</xdr:colOff>
      <xdr:row>19</xdr:row>
      <xdr:rowOff>28258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31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13035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102908</xdr:rowOff>
    </xdr:from>
    <xdr:to>
      <xdr:col>15</xdr:col>
      <xdr:colOff>101600</xdr:colOff>
      <xdr:row>19</xdr:row>
      <xdr:rowOff>33058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17835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268160</xdr:rowOff>
    </xdr:from>
    <xdr:to>
      <xdr:col>29</xdr:col>
      <xdr:colOff>127000</xdr:colOff>
      <xdr:row>35</xdr:row>
      <xdr:rowOff>281153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78510"/>
          <a:ext cx="647700" cy="12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255454</xdr:rowOff>
    </xdr:from>
    <xdr:to>
      <xdr:col>26</xdr:col>
      <xdr:colOff>50800</xdr:colOff>
      <xdr:row>35</xdr:row>
      <xdr:rowOff>281153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65804"/>
          <a:ext cx="698500" cy="25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255454</xdr:rowOff>
    </xdr:from>
    <xdr:to>
      <xdr:col>22</xdr:col>
      <xdr:colOff>114300</xdr:colOff>
      <xdr:row>35</xdr:row>
      <xdr:rowOff>258997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65804"/>
          <a:ext cx="698500" cy="3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250120</xdr:rowOff>
    </xdr:from>
    <xdr:to>
      <xdr:col>18</xdr:col>
      <xdr:colOff>177800</xdr:colOff>
      <xdr:row>35</xdr:row>
      <xdr:rowOff>258997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60470"/>
          <a:ext cx="698500" cy="8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217360</xdr:rowOff>
    </xdr:from>
    <xdr:to>
      <xdr:col>29</xdr:col>
      <xdr:colOff>177800</xdr:colOff>
      <xdr:row>35</xdr:row>
      <xdr:rowOff>318960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27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189437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9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230353</xdr:rowOff>
    </xdr:from>
    <xdr:to>
      <xdr:col>26</xdr:col>
      <xdr:colOff>101600</xdr:colOff>
      <xdr:row>35</xdr:row>
      <xdr:rowOff>331953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0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316730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27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204654</xdr:rowOff>
    </xdr:from>
    <xdr:to>
      <xdr:col>22</xdr:col>
      <xdr:colOff>165100</xdr:colOff>
      <xdr:row>35</xdr:row>
      <xdr:rowOff>306254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15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291031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208197</xdr:rowOff>
    </xdr:from>
    <xdr:to>
      <xdr:col>19</xdr:col>
      <xdr:colOff>38100</xdr:colOff>
      <xdr:row>35</xdr:row>
      <xdr:rowOff>309797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294574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0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199320</xdr:rowOff>
    </xdr:from>
    <xdr:to>
      <xdr:col>15</xdr:col>
      <xdr:colOff>101600</xdr:colOff>
      <xdr:row>35</xdr:row>
      <xdr:rowOff>300920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09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285697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9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123203</xdr:rowOff>
    </xdr:from>
    <xdr:to>
      <xdr:col>24</xdr:col>
      <xdr:colOff>63500</xdr:colOff>
      <xdr:row>38</xdr:row>
      <xdr:rowOff>33871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66853"/>
          <a:ext cx="838200" cy="8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33871</xdr:rowOff>
    </xdr:from>
    <xdr:to>
      <xdr:col>19</xdr:col>
      <xdr:colOff>177800</xdr:colOff>
      <xdr:row>38</xdr:row>
      <xdr:rowOff>41961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48971"/>
          <a:ext cx="8890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41961</xdr:rowOff>
    </xdr:from>
    <xdr:to>
      <xdr:col>15</xdr:col>
      <xdr:colOff>50800</xdr:colOff>
      <xdr:row>38</xdr:row>
      <xdr:rowOff>44590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5706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44590</xdr:rowOff>
    </xdr:from>
    <xdr:to>
      <xdr:col>10</xdr:col>
      <xdr:colOff>114300</xdr:colOff>
      <xdr:row>38</xdr:row>
      <xdr:rowOff>49797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59690"/>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72403</xdr:rowOff>
    </xdr:from>
    <xdr:to>
      <xdr:col>24</xdr:col>
      <xdr:colOff>114300</xdr:colOff>
      <xdr:row>38</xdr:row>
      <xdr:rowOff>2553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158780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154521</xdr:rowOff>
    </xdr:from>
    <xdr:to>
      <xdr:col>20</xdr:col>
      <xdr:colOff>38100</xdr:colOff>
      <xdr:row>38</xdr:row>
      <xdr:rowOff>84671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9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75798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9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162611</xdr:rowOff>
    </xdr:from>
    <xdr:to>
      <xdr:col>15</xdr:col>
      <xdr:colOff>101600</xdr:colOff>
      <xdr:row>38</xdr:row>
      <xdr:rowOff>92761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83888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9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165240</xdr:rowOff>
    </xdr:from>
    <xdr:to>
      <xdr:col>10</xdr:col>
      <xdr:colOff>165100</xdr:colOff>
      <xdr:row>38</xdr:row>
      <xdr:rowOff>95390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86517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170447</xdr:rowOff>
    </xdr:from>
    <xdr:to>
      <xdr:col>6</xdr:col>
      <xdr:colOff>38100</xdr:colOff>
      <xdr:row>38</xdr:row>
      <xdr:rowOff>100597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1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91724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0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82634</xdr:rowOff>
    </xdr:from>
    <xdr:to>
      <xdr:col>24</xdr:col>
      <xdr:colOff>63500</xdr:colOff>
      <xdr:row>58</xdr:row>
      <xdr:rowOff>91742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26734"/>
          <a:ext cx="838200" cy="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91742</xdr:rowOff>
    </xdr:from>
    <xdr:to>
      <xdr:col>19</xdr:col>
      <xdr:colOff>177800</xdr:colOff>
      <xdr:row>58</xdr:row>
      <xdr:rowOff>108328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5842"/>
          <a:ext cx="889000" cy="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108328</xdr:rowOff>
    </xdr:from>
    <xdr:to>
      <xdr:col>15</xdr:col>
      <xdr:colOff>50800</xdr:colOff>
      <xdr:row>58</xdr:row>
      <xdr:rowOff>110738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2428"/>
          <a:ext cx="889000" cy="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110738</xdr:rowOff>
    </xdr:from>
    <xdr:to>
      <xdr:col>10</xdr:col>
      <xdr:colOff>114300</xdr:colOff>
      <xdr:row>58</xdr:row>
      <xdr:rowOff>113586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4838"/>
          <a:ext cx="889000" cy="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31834</xdr:rowOff>
    </xdr:from>
    <xdr:to>
      <xdr:col>24</xdr:col>
      <xdr:colOff>114300</xdr:colOff>
      <xdr:row>58</xdr:row>
      <xdr:rowOff>133434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118211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9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40942</xdr:rowOff>
    </xdr:from>
    <xdr:to>
      <xdr:col>20</xdr:col>
      <xdr:colOff>38100</xdr:colOff>
      <xdr:row>58</xdr:row>
      <xdr:rowOff>142542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133669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7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57528</xdr:rowOff>
    </xdr:from>
    <xdr:to>
      <xdr:col>15</xdr:col>
      <xdr:colOff>101600</xdr:colOff>
      <xdr:row>58</xdr:row>
      <xdr:rowOff>159128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150255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9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59938</xdr:rowOff>
    </xdr:from>
    <xdr:to>
      <xdr:col>10</xdr:col>
      <xdr:colOff>165100</xdr:colOff>
      <xdr:row>58</xdr:row>
      <xdr:rowOff>161538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152665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9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62786</xdr:rowOff>
    </xdr:from>
    <xdr:to>
      <xdr:col>6</xdr:col>
      <xdr:colOff>38100</xdr:colOff>
      <xdr:row>58</xdr:row>
      <xdr:rowOff>164386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155513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9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84646</xdr:rowOff>
    </xdr:from>
    <xdr:to>
      <xdr:col>24</xdr:col>
      <xdr:colOff>63500</xdr:colOff>
      <xdr:row>78</xdr:row>
      <xdr:rowOff>90666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57746"/>
          <a:ext cx="8382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84646</xdr:rowOff>
    </xdr:from>
    <xdr:to>
      <xdr:col>19</xdr:col>
      <xdr:colOff>177800</xdr:colOff>
      <xdr:row>78</xdr:row>
      <xdr:rowOff>116039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57746"/>
          <a:ext cx="889000" cy="3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66167</xdr:rowOff>
    </xdr:from>
    <xdr:to>
      <xdr:col>15</xdr:col>
      <xdr:colOff>50800</xdr:colOff>
      <xdr:row>78</xdr:row>
      <xdr:rowOff>116039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39267"/>
          <a:ext cx="889000" cy="4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156730</xdr:rowOff>
    </xdr:from>
    <xdr:to>
      <xdr:col>10</xdr:col>
      <xdr:colOff>114300</xdr:colOff>
      <xdr:row>78</xdr:row>
      <xdr:rowOff>66167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58380"/>
          <a:ext cx="889000" cy="8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39866</xdr:rowOff>
    </xdr:from>
    <xdr:to>
      <xdr:col>24</xdr:col>
      <xdr:colOff>114300</xdr:colOff>
      <xdr:row>78</xdr:row>
      <xdr:rowOff>141466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126243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33846</xdr:rowOff>
    </xdr:from>
    <xdr:to>
      <xdr:col>20</xdr:col>
      <xdr:colOff>38100</xdr:colOff>
      <xdr:row>78</xdr:row>
      <xdr:rowOff>135446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126573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9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65239</xdr:rowOff>
    </xdr:from>
    <xdr:to>
      <xdr:col>15</xdr:col>
      <xdr:colOff>101600</xdr:colOff>
      <xdr:row>78</xdr:row>
      <xdr:rowOff>166839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157966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3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15367</xdr:rowOff>
    </xdr:from>
    <xdr:to>
      <xdr:col>10</xdr:col>
      <xdr:colOff>165100</xdr:colOff>
      <xdr:row>78</xdr:row>
      <xdr:rowOff>116967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8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108094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8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105930</xdr:rowOff>
    </xdr:from>
    <xdr:to>
      <xdr:col>6</xdr:col>
      <xdr:colOff>38100</xdr:colOff>
      <xdr:row>78</xdr:row>
      <xdr:rowOff>36080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0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27207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0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164122</xdr:rowOff>
    </xdr:from>
    <xdr:to>
      <xdr:col>24</xdr:col>
      <xdr:colOff>63500</xdr:colOff>
      <xdr:row>95</xdr:row>
      <xdr:rowOff>117196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80422"/>
          <a:ext cx="838200" cy="12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117196</xdr:rowOff>
    </xdr:from>
    <xdr:to>
      <xdr:col>19</xdr:col>
      <xdr:colOff>177800</xdr:colOff>
      <xdr:row>96</xdr:row>
      <xdr:rowOff>18681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04946"/>
          <a:ext cx="889000" cy="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39027</xdr:rowOff>
    </xdr:from>
    <xdr:to>
      <xdr:col>15</xdr:col>
      <xdr:colOff>50800</xdr:colOff>
      <xdr:row>96</xdr:row>
      <xdr:rowOff>18681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26777"/>
          <a:ext cx="889000" cy="15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39027</xdr:rowOff>
    </xdr:from>
    <xdr:to>
      <xdr:col>10</xdr:col>
      <xdr:colOff>114300</xdr:colOff>
      <xdr:row>96</xdr:row>
      <xdr:rowOff>145935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26777"/>
          <a:ext cx="889000" cy="27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113322</xdr:rowOff>
    </xdr:from>
    <xdr:to>
      <xdr:col>24</xdr:col>
      <xdr:colOff>114300</xdr:colOff>
      <xdr:row>95</xdr:row>
      <xdr:rowOff>43472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2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91749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0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66396</xdr:rowOff>
    </xdr:from>
    <xdr:to>
      <xdr:col>20</xdr:col>
      <xdr:colOff>38100</xdr:colOff>
      <xdr:row>95</xdr:row>
      <xdr:rowOff>167996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159123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139331</xdr:rowOff>
    </xdr:from>
    <xdr:to>
      <xdr:col>15</xdr:col>
      <xdr:colOff>101600</xdr:colOff>
      <xdr:row>96</xdr:row>
      <xdr:rowOff>69481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2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60608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1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159677</xdr:rowOff>
    </xdr:from>
    <xdr:to>
      <xdr:col>10</xdr:col>
      <xdr:colOff>165100</xdr:colOff>
      <xdr:row>95</xdr:row>
      <xdr:rowOff>89827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80954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6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95135</xdr:rowOff>
    </xdr:from>
    <xdr:to>
      <xdr:col>6</xdr:col>
      <xdr:colOff>38100</xdr:colOff>
      <xdr:row>97</xdr:row>
      <xdr:rowOff>25285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41812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2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162391</xdr:rowOff>
    </xdr:from>
    <xdr:to>
      <xdr:col>55</xdr:col>
      <xdr:colOff>0</xdr:colOff>
      <xdr:row>37</xdr:row>
      <xdr:rowOff>1411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334591"/>
          <a:ext cx="838200" cy="1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127474</xdr:rowOff>
    </xdr:from>
    <xdr:to>
      <xdr:col>50</xdr:col>
      <xdr:colOff>114300</xdr:colOff>
      <xdr:row>36</xdr:row>
      <xdr:rowOff>162391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299674"/>
          <a:ext cx="889000" cy="3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127474</xdr:rowOff>
    </xdr:from>
    <xdr:to>
      <xdr:col>45</xdr:col>
      <xdr:colOff>177800</xdr:colOff>
      <xdr:row>36</xdr:row>
      <xdr:rowOff>166720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99674"/>
          <a:ext cx="889000" cy="3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168311</xdr:rowOff>
    </xdr:from>
    <xdr:to>
      <xdr:col>41</xdr:col>
      <xdr:colOff>50800</xdr:colOff>
      <xdr:row>36</xdr:row>
      <xdr:rowOff>166720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826161"/>
          <a:ext cx="889000" cy="51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122061</xdr:rowOff>
    </xdr:from>
    <xdr:to>
      <xdr:col>55</xdr:col>
      <xdr:colOff>50800</xdr:colOff>
      <xdr:row>37</xdr:row>
      <xdr:rowOff>52211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9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36988</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0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111591</xdr:rowOff>
    </xdr:from>
    <xdr:to>
      <xdr:col>50</xdr:col>
      <xdr:colOff>165100</xdr:colOff>
      <xdr:row>37</xdr:row>
      <xdr:rowOff>41741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32868</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7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76674</xdr:rowOff>
    </xdr:from>
    <xdr:to>
      <xdr:col>46</xdr:col>
      <xdr:colOff>38100</xdr:colOff>
      <xdr:row>37</xdr:row>
      <xdr:rowOff>6824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4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169401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34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115920</xdr:rowOff>
    </xdr:from>
    <xdr:to>
      <xdr:col>41</xdr:col>
      <xdr:colOff>101600</xdr:colOff>
      <xdr:row>37</xdr:row>
      <xdr:rowOff>46070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8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37197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8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117511</xdr:rowOff>
    </xdr:from>
    <xdr:to>
      <xdr:col>36</xdr:col>
      <xdr:colOff>165100</xdr:colOff>
      <xdr:row>34</xdr:row>
      <xdr:rowOff>47661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7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38788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68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70480</xdr:rowOff>
    </xdr:from>
    <xdr:to>
      <xdr:col>54</xdr:col>
      <xdr:colOff>189865</xdr:colOff>
      <xdr:row>57</xdr:row>
      <xdr:rowOff>136600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9157330"/>
          <a:ext cx="1270" cy="75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140427</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991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136600</xdr:rowOff>
    </xdr:from>
    <xdr:to>
      <xdr:col>55</xdr:col>
      <xdr:colOff>88900</xdr:colOff>
      <xdr:row>57</xdr:row>
      <xdr:rowOff>136600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99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17157</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932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70480</xdr:rowOff>
    </xdr:from>
    <xdr:to>
      <xdr:col>55</xdr:col>
      <xdr:colOff>88900</xdr:colOff>
      <xdr:row>53</xdr:row>
      <xdr:rowOff>70480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157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43903</xdr:rowOff>
    </xdr:from>
    <xdr:to>
      <xdr:col>55</xdr:col>
      <xdr:colOff>0</xdr:colOff>
      <xdr:row>53</xdr:row>
      <xdr:rowOff>70480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8959303"/>
          <a:ext cx="838200" cy="19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10730</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611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32303</xdr:rowOff>
    </xdr:from>
    <xdr:to>
      <xdr:col>55</xdr:col>
      <xdr:colOff>50800</xdr:colOff>
      <xdr:row>56</xdr:row>
      <xdr:rowOff>133903</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63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43903</xdr:rowOff>
    </xdr:from>
    <xdr:to>
      <xdr:col>50</xdr:col>
      <xdr:colOff>114300</xdr:colOff>
      <xdr:row>55</xdr:row>
      <xdr:rowOff>143655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8959303"/>
          <a:ext cx="889000" cy="61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68779</xdr:rowOff>
    </xdr:from>
    <xdr:to>
      <xdr:col>50</xdr:col>
      <xdr:colOff>165100</xdr:colOff>
      <xdr:row>56</xdr:row>
      <xdr:rowOff>170379</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669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161506</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76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143655</xdr:rowOff>
    </xdr:from>
    <xdr:to>
      <xdr:col>45</xdr:col>
      <xdr:colOff>177800</xdr:colOff>
      <xdr:row>57</xdr:row>
      <xdr:rowOff>25267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573405"/>
          <a:ext cx="889000" cy="22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94876</xdr:rowOff>
    </xdr:from>
    <xdr:to>
      <xdr:col>46</xdr:col>
      <xdr:colOff>38100</xdr:colOff>
      <xdr:row>57</xdr:row>
      <xdr:rowOff>25026</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69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16153</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78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2001</xdr:rowOff>
    </xdr:from>
    <xdr:to>
      <xdr:col>41</xdr:col>
      <xdr:colOff>50800</xdr:colOff>
      <xdr:row>57</xdr:row>
      <xdr:rowOff>25267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8917401"/>
          <a:ext cx="889000" cy="88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90875</xdr:rowOff>
    </xdr:from>
    <xdr:to>
      <xdr:col>41</xdr:col>
      <xdr:colOff>101600</xdr:colOff>
      <xdr:row>57</xdr:row>
      <xdr:rowOff>21025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69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37552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94111" y="94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138381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7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19680</xdr:rowOff>
    </xdr:from>
    <xdr:to>
      <xdr:col>55</xdr:col>
      <xdr:colOff>50800</xdr:colOff>
      <xdr:row>53</xdr:row>
      <xdr:rowOff>121280</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10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144157</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059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164553</xdr:rowOff>
    </xdr:from>
    <xdr:to>
      <xdr:col>50</xdr:col>
      <xdr:colOff>165100</xdr:colOff>
      <xdr:row>52</xdr:row>
      <xdr:rowOff>94703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890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111230</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868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92855</xdr:rowOff>
    </xdr:from>
    <xdr:to>
      <xdr:col>46</xdr:col>
      <xdr:colOff>38100</xdr:colOff>
      <xdr:row>56</xdr:row>
      <xdr:rowOff>23005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52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39532</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9297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145917</xdr:rowOff>
    </xdr:from>
    <xdr:to>
      <xdr:col>41</xdr:col>
      <xdr:colOff>101600</xdr:colOff>
      <xdr:row>57</xdr:row>
      <xdr:rowOff>76067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7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67194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8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122651</xdr:rowOff>
    </xdr:from>
    <xdr:to>
      <xdr:col>36</xdr:col>
      <xdr:colOff>165100</xdr:colOff>
      <xdr:row>52</xdr:row>
      <xdr:rowOff>52801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886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69328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864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134451</xdr:rowOff>
    </xdr:from>
    <xdr:to>
      <xdr:col>55</xdr:col>
      <xdr:colOff>0</xdr:colOff>
      <xdr:row>78</xdr:row>
      <xdr:rowOff>134451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5075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29770</xdr:rowOff>
    </xdr:from>
    <xdr:to>
      <xdr:col>50</xdr:col>
      <xdr:colOff>114300</xdr:colOff>
      <xdr:row>78</xdr:row>
      <xdr:rowOff>134451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402870"/>
          <a:ext cx="889000" cy="10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29770</xdr:rowOff>
    </xdr:from>
    <xdr:to>
      <xdr:col>45</xdr:col>
      <xdr:colOff>177800</xdr:colOff>
      <xdr:row>78</xdr:row>
      <xdr:rowOff>36427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7861300" y="13402870"/>
          <a:ext cx="8890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36427</xdr:rowOff>
    </xdr:from>
    <xdr:to>
      <xdr:col>41</xdr:col>
      <xdr:colOff>50800</xdr:colOff>
      <xdr:row>78</xdr:row>
      <xdr:rowOff>64627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409527"/>
          <a:ext cx="889000" cy="2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83651</xdr:rowOff>
    </xdr:from>
    <xdr:to>
      <xdr:col>55</xdr:col>
      <xdr:colOff>50800</xdr:colOff>
      <xdr:row>79</xdr:row>
      <xdr:rowOff>13801</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4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170028</xdr:rowOff>
    </xdr:from>
    <xdr:ext cx="378565"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371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83651</xdr:rowOff>
    </xdr:from>
    <xdr:to>
      <xdr:col>50</xdr:col>
      <xdr:colOff>165100</xdr:colOff>
      <xdr:row>79</xdr:row>
      <xdr:rowOff>13801</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4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4928</xdr:rowOff>
    </xdr:from>
    <xdr:ext cx="378565"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50017" y="13549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150420</xdr:rowOff>
    </xdr:from>
    <xdr:to>
      <xdr:col>46</xdr:col>
      <xdr:colOff>38100</xdr:colOff>
      <xdr:row>78</xdr:row>
      <xdr:rowOff>80570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3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71697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44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157077</xdr:rowOff>
    </xdr:from>
    <xdr:to>
      <xdr:col>41</xdr:col>
      <xdr:colOff>101600</xdr:colOff>
      <xdr:row>78</xdr:row>
      <xdr:rowOff>87227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35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78354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45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13827</xdr:rowOff>
    </xdr:from>
    <xdr:to>
      <xdr:col>36</xdr:col>
      <xdr:colOff>165100</xdr:colOff>
      <xdr:row>78</xdr:row>
      <xdr:rowOff>115427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38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106554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37428" y="134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94538</xdr:rowOff>
    </xdr:from>
    <xdr:to>
      <xdr:col>54</xdr:col>
      <xdr:colOff>189865</xdr:colOff>
      <xdr:row>98</xdr:row>
      <xdr:rowOff>59534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6039388"/>
          <a:ext cx="1270" cy="822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63361</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6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59534</xdr:rowOff>
    </xdr:from>
    <xdr:to>
      <xdr:col>55</xdr:col>
      <xdr:colOff>88900</xdr:colOff>
      <xdr:row>98</xdr:row>
      <xdr:rowOff>59534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6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41215</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814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94538</xdr:rowOff>
    </xdr:from>
    <xdr:to>
      <xdr:col>55</xdr:col>
      <xdr:colOff>88900</xdr:colOff>
      <xdr:row>93</xdr:row>
      <xdr:rowOff>94538</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039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66818</xdr:rowOff>
    </xdr:from>
    <xdr:to>
      <xdr:col>55</xdr:col>
      <xdr:colOff>0</xdr:colOff>
      <xdr:row>93</xdr:row>
      <xdr:rowOff>94538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639300" y="15840218"/>
          <a:ext cx="838200" cy="19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166891</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6260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17014</xdr:rowOff>
    </xdr:from>
    <xdr:to>
      <xdr:col>55</xdr:col>
      <xdr:colOff>50800</xdr:colOff>
      <xdr:row>97</xdr:row>
      <xdr:rowOff>118614</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4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66818</xdr:rowOff>
    </xdr:from>
    <xdr:to>
      <xdr:col>50</xdr:col>
      <xdr:colOff>114300</xdr:colOff>
      <xdr:row>96</xdr:row>
      <xdr:rowOff>40173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5840218"/>
          <a:ext cx="889000" cy="65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11547</xdr:rowOff>
    </xdr:from>
    <xdr:to>
      <xdr:col>50</xdr:col>
      <xdr:colOff>165100</xdr:colOff>
      <xdr:row>97</xdr:row>
      <xdr:rowOff>113147</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42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104274</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73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40173</xdr:rowOff>
    </xdr:from>
    <xdr:to>
      <xdr:col>45</xdr:col>
      <xdr:colOff>177800</xdr:colOff>
      <xdr:row>97</xdr:row>
      <xdr:rowOff>79761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499373"/>
          <a:ext cx="889000" cy="2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40922</xdr:rowOff>
    </xdr:from>
    <xdr:to>
      <xdr:col>46</xdr:col>
      <xdr:colOff>38100</xdr:colOff>
      <xdr:row>97</xdr:row>
      <xdr:rowOff>142522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7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133649</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7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44501</xdr:rowOff>
    </xdr:from>
    <xdr:to>
      <xdr:col>41</xdr:col>
      <xdr:colOff>50800</xdr:colOff>
      <xdr:row>97</xdr:row>
      <xdr:rowOff>79761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972300" y="15817901"/>
          <a:ext cx="889000" cy="89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41191</xdr:rowOff>
    </xdr:from>
    <xdr:to>
      <xdr:col>41</xdr:col>
      <xdr:colOff>101600</xdr:colOff>
      <xdr:row>97</xdr:row>
      <xdr:rowOff>142791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71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133918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76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164740</xdr:rowOff>
    </xdr:from>
    <xdr:to>
      <xdr:col>36</xdr:col>
      <xdr:colOff>165100</xdr:colOff>
      <xdr:row>97</xdr:row>
      <xdr:rowOff>94890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6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86017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7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43738</xdr:rowOff>
    </xdr:from>
    <xdr:to>
      <xdr:col>55</xdr:col>
      <xdr:colOff>50800</xdr:colOff>
      <xdr:row>93</xdr:row>
      <xdr:rowOff>145338</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598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168215</xdr:rowOff>
    </xdr:from>
    <xdr:ext cx="599010"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594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16018</xdr:rowOff>
    </xdr:from>
    <xdr:to>
      <xdr:col>50</xdr:col>
      <xdr:colOff>165100</xdr:colOff>
      <xdr:row>92</xdr:row>
      <xdr:rowOff>117618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578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134145</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39795" y="1556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160823</xdr:rowOff>
    </xdr:from>
    <xdr:to>
      <xdr:col>46</xdr:col>
      <xdr:colOff>38100</xdr:colOff>
      <xdr:row>96</xdr:row>
      <xdr:rowOff>90973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44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107500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28961</xdr:rowOff>
    </xdr:from>
    <xdr:to>
      <xdr:col>41</xdr:col>
      <xdr:colOff>101600</xdr:colOff>
      <xdr:row>97</xdr:row>
      <xdr:rowOff>130561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147088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3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165151</xdr:rowOff>
    </xdr:from>
    <xdr:to>
      <xdr:col>36</xdr:col>
      <xdr:colOff>165100</xdr:colOff>
      <xdr:row>92</xdr:row>
      <xdr:rowOff>95301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576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111828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672795" y="15542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95286</xdr:rowOff>
    </xdr:from>
    <xdr:to>
      <xdr:col>85</xdr:col>
      <xdr:colOff>127000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781836"/>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50954</xdr:rowOff>
    </xdr:from>
    <xdr:to>
      <xdr:col>81</xdr:col>
      <xdr:colOff>50800</xdr:colOff>
      <xdr:row>39</xdr:row>
      <xdr:rowOff>95286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737504"/>
          <a:ext cx="889000" cy="4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50954</xdr:rowOff>
    </xdr:from>
    <xdr:to>
      <xdr:col>76</xdr:col>
      <xdr:colOff>114300</xdr:colOff>
      <xdr:row>39</xdr:row>
      <xdr:rowOff>61454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737504"/>
          <a:ext cx="889000" cy="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61454</xdr:rowOff>
    </xdr:from>
    <xdr:to>
      <xdr:col>71</xdr:col>
      <xdr:colOff>177800</xdr:colOff>
      <xdr:row>39</xdr:row>
      <xdr:rowOff>84803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748004"/>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44486</xdr:rowOff>
    </xdr:from>
    <xdr:to>
      <xdr:col>81</xdr:col>
      <xdr:colOff>101600</xdr:colOff>
      <xdr:row>39</xdr:row>
      <xdr:rowOff>146086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137213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823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154</xdr:rowOff>
    </xdr:from>
    <xdr:to>
      <xdr:col>76</xdr:col>
      <xdr:colOff>165100</xdr:colOff>
      <xdr:row>39</xdr:row>
      <xdr:rowOff>101754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92881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77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10654</xdr:rowOff>
    </xdr:from>
    <xdr:to>
      <xdr:col>72</xdr:col>
      <xdr:colOff>38100</xdr:colOff>
      <xdr:row>39</xdr:row>
      <xdr:rowOff>112254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6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103381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78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34003</xdr:rowOff>
    </xdr:from>
    <xdr:to>
      <xdr:col>67</xdr:col>
      <xdr:colOff>101600</xdr:colOff>
      <xdr:row>39</xdr:row>
      <xdr:rowOff>135603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72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126730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813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10122</xdr:rowOff>
    </xdr:from>
    <xdr:to>
      <xdr:col>85</xdr:col>
      <xdr:colOff>127000</xdr:colOff>
      <xdr:row>77</xdr:row>
      <xdr:rowOff>16535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211772"/>
          <a:ext cx="838200"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16535</xdr:rowOff>
    </xdr:from>
    <xdr:to>
      <xdr:col>81</xdr:col>
      <xdr:colOff>50800</xdr:colOff>
      <xdr:row>77</xdr:row>
      <xdr:rowOff>20802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18185"/>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20802</xdr:rowOff>
    </xdr:from>
    <xdr:to>
      <xdr:col>76</xdr:col>
      <xdr:colOff>114300</xdr:colOff>
      <xdr:row>77</xdr:row>
      <xdr:rowOff>26518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2245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26518</xdr:rowOff>
    </xdr:from>
    <xdr:to>
      <xdr:col>71</xdr:col>
      <xdr:colOff>177800</xdr:colOff>
      <xdr:row>77</xdr:row>
      <xdr:rowOff>45962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28168"/>
          <a:ext cx="8890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130772</xdr:rowOff>
    </xdr:from>
    <xdr:to>
      <xdr:col>85</xdr:col>
      <xdr:colOff>177800</xdr:colOff>
      <xdr:row>77</xdr:row>
      <xdr:rowOff>60922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6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109199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3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137185</xdr:rowOff>
    </xdr:from>
    <xdr:to>
      <xdr:col>81</xdr:col>
      <xdr:colOff>101600</xdr:colOff>
      <xdr:row>77</xdr:row>
      <xdr:rowOff>67335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58462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6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141452</xdr:rowOff>
    </xdr:from>
    <xdr:to>
      <xdr:col>76</xdr:col>
      <xdr:colOff>165100</xdr:colOff>
      <xdr:row>77</xdr:row>
      <xdr:rowOff>71602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7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62729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6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147168</xdr:rowOff>
    </xdr:from>
    <xdr:to>
      <xdr:col>72</xdr:col>
      <xdr:colOff>38100</xdr:colOff>
      <xdr:row>77</xdr:row>
      <xdr:rowOff>77318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7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68445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7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166612</xdr:rowOff>
    </xdr:from>
    <xdr:to>
      <xdr:col>67</xdr:col>
      <xdr:colOff>101600</xdr:colOff>
      <xdr:row>77</xdr:row>
      <xdr:rowOff>96762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87889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35864</xdr:rowOff>
    </xdr:from>
    <xdr:to>
      <xdr:col>85</xdr:col>
      <xdr:colOff>127000</xdr:colOff>
      <xdr:row>97</xdr:row>
      <xdr:rowOff>166243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66514"/>
          <a:ext cx="838200" cy="13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35864</xdr:rowOff>
    </xdr:from>
    <xdr:to>
      <xdr:col>81</xdr:col>
      <xdr:colOff>50800</xdr:colOff>
      <xdr:row>97</xdr:row>
      <xdr:rowOff>78690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66514"/>
          <a:ext cx="889000" cy="4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29133</xdr:rowOff>
    </xdr:from>
    <xdr:to>
      <xdr:col>76</xdr:col>
      <xdr:colOff>114300</xdr:colOff>
      <xdr:row>97</xdr:row>
      <xdr:rowOff>78690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316883"/>
          <a:ext cx="889000" cy="39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29133</xdr:rowOff>
    </xdr:from>
    <xdr:to>
      <xdr:col>71</xdr:col>
      <xdr:colOff>177800</xdr:colOff>
      <xdr:row>97</xdr:row>
      <xdr:rowOff>128639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316883"/>
          <a:ext cx="889000" cy="44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115443</xdr:rowOff>
    </xdr:from>
    <xdr:to>
      <xdr:col>85</xdr:col>
      <xdr:colOff>177800</xdr:colOff>
      <xdr:row>98</xdr:row>
      <xdr:rowOff>45593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4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93870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2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156514</xdr:rowOff>
    </xdr:from>
    <xdr:to>
      <xdr:col>81</xdr:col>
      <xdr:colOff>101600</xdr:colOff>
      <xdr:row>97</xdr:row>
      <xdr:rowOff>86664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1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77791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0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27890</xdr:rowOff>
    </xdr:from>
    <xdr:to>
      <xdr:col>76</xdr:col>
      <xdr:colOff>165100</xdr:colOff>
      <xdr:row>97</xdr:row>
      <xdr:rowOff>129490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5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120617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5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149783</xdr:rowOff>
    </xdr:from>
    <xdr:to>
      <xdr:col>72</xdr:col>
      <xdr:colOff>38100</xdr:colOff>
      <xdr:row>95</xdr:row>
      <xdr:rowOff>79933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26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96460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0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77839</xdr:rowOff>
    </xdr:from>
    <xdr:to>
      <xdr:col>67</xdr:col>
      <xdr:colOff>101600</xdr:colOff>
      <xdr:row>98</xdr:row>
      <xdr:rowOff>7989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0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24516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8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97695</xdr:rowOff>
    </xdr:from>
    <xdr:to>
      <xdr:col>116</xdr:col>
      <xdr:colOff>63500</xdr:colOff>
      <xdr:row>35</xdr:row>
      <xdr:rowOff>105867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098445"/>
          <a:ext cx="8382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97695</xdr:rowOff>
    </xdr:from>
    <xdr:to>
      <xdr:col>111</xdr:col>
      <xdr:colOff>177800</xdr:colOff>
      <xdr:row>35</xdr:row>
      <xdr:rowOff>106153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0434300" y="6098445"/>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11684</xdr:rowOff>
    </xdr:from>
    <xdr:to>
      <xdr:col>107</xdr:col>
      <xdr:colOff>50800</xdr:colOff>
      <xdr:row>35</xdr:row>
      <xdr:rowOff>106153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5840984"/>
          <a:ext cx="889000" cy="26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11684</xdr:rowOff>
    </xdr:from>
    <xdr:to>
      <xdr:col>102</xdr:col>
      <xdr:colOff>114300</xdr:colOff>
      <xdr:row>36</xdr:row>
      <xdr:rowOff>96723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8656300" y="5840984"/>
          <a:ext cx="889000" cy="4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55067</xdr:rowOff>
    </xdr:from>
    <xdr:to>
      <xdr:col>116</xdr:col>
      <xdr:colOff>114300</xdr:colOff>
      <xdr:row>35</xdr:row>
      <xdr:rowOff>156667</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0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77944</xdr:rowOff>
    </xdr:from>
    <xdr:ext cx="469744"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590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46895</xdr:rowOff>
    </xdr:from>
    <xdr:to>
      <xdr:col>112</xdr:col>
      <xdr:colOff>38100</xdr:colOff>
      <xdr:row>35</xdr:row>
      <xdr:rowOff>148495</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04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165022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582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55353</xdr:rowOff>
    </xdr:from>
    <xdr:to>
      <xdr:col>107</xdr:col>
      <xdr:colOff>101600</xdr:colOff>
      <xdr:row>35</xdr:row>
      <xdr:rowOff>156953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05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2030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583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132334</xdr:rowOff>
    </xdr:from>
    <xdr:to>
      <xdr:col>102</xdr:col>
      <xdr:colOff>165100</xdr:colOff>
      <xdr:row>34</xdr:row>
      <xdr:rowOff>62484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57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79011</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278111" y="556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45923</xdr:rowOff>
    </xdr:from>
    <xdr:to>
      <xdr:col>98</xdr:col>
      <xdr:colOff>38100</xdr:colOff>
      <xdr:row>36</xdr:row>
      <xdr:rowOff>147523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21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164050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599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118806</xdr:rowOff>
    </xdr:from>
    <xdr:to>
      <xdr:col>116</xdr:col>
      <xdr:colOff>63500</xdr:colOff>
      <xdr:row>58</xdr:row>
      <xdr:rowOff>119035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6290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119035</xdr:rowOff>
    </xdr:from>
    <xdr:to>
      <xdr:col>111</xdr:col>
      <xdr:colOff>177800</xdr:colOff>
      <xdr:row>58</xdr:row>
      <xdr:rowOff>119126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063135"/>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119126</xdr:rowOff>
    </xdr:from>
    <xdr:to>
      <xdr:col>107</xdr:col>
      <xdr:colOff>50800</xdr:colOff>
      <xdr:row>58</xdr:row>
      <xdr:rowOff>119355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6322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119355</xdr:rowOff>
    </xdr:from>
    <xdr:to>
      <xdr:col>102</xdr:col>
      <xdr:colOff>114300</xdr:colOff>
      <xdr:row>58</xdr:row>
      <xdr:rowOff>119538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6345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68006</xdr:rowOff>
    </xdr:from>
    <xdr:to>
      <xdr:col>116</xdr:col>
      <xdr:colOff>114300</xdr:colOff>
      <xdr:row>58</xdr:row>
      <xdr:rowOff>169606</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1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154383</xdr:rowOff>
    </xdr:from>
    <xdr:ext cx="378565"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27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68235</xdr:rowOff>
    </xdr:from>
    <xdr:to>
      <xdr:col>112</xdr:col>
      <xdr:colOff>38100</xdr:colOff>
      <xdr:row>58</xdr:row>
      <xdr:rowOff>169835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1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160962</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05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68326</xdr:rowOff>
    </xdr:from>
    <xdr:to>
      <xdr:col>107</xdr:col>
      <xdr:colOff>101600</xdr:colOff>
      <xdr:row>58</xdr:row>
      <xdr:rowOff>169926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161053</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05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68555</xdr:rowOff>
    </xdr:from>
    <xdr:to>
      <xdr:col>102</xdr:col>
      <xdr:colOff>165100</xdr:colOff>
      <xdr:row>58</xdr:row>
      <xdr:rowOff>170155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1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161282</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68738</xdr:rowOff>
    </xdr:from>
    <xdr:to>
      <xdr:col>98</xdr:col>
      <xdr:colOff>38100</xdr:colOff>
      <xdr:row>58</xdr:row>
      <xdr:rowOff>170338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1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161465</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0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62596</xdr:rowOff>
    </xdr:from>
    <xdr:to>
      <xdr:col>116</xdr:col>
      <xdr:colOff>63500</xdr:colOff>
      <xdr:row>75</xdr:row>
      <xdr:rowOff>111941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21346"/>
          <a:ext cx="838200" cy="4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111941</xdr:rowOff>
    </xdr:from>
    <xdr:to>
      <xdr:col>111</xdr:col>
      <xdr:colOff>177800</xdr:colOff>
      <xdr:row>75</xdr:row>
      <xdr:rowOff>114848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970691"/>
          <a:ext cx="889000" cy="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114848</xdr:rowOff>
    </xdr:from>
    <xdr:to>
      <xdr:col>107</xdr:col>
      <xdr:colOff>50800</xdr:colOff>
      <xdr:row>76</xdr:row>
      <xdr:rowOff>15602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73598"/>
          <a:ext cx="889000" cy="7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15602</xdr:rowOff>
    </xdr:from>
    <xdr:to>
      <xdr:col>102</xdr:col>
      <xdr:colOff>114300</xdr:colOff>
      <xdr:row>76</xdr:row>
      <xdr:rowOff>37745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045802"/>
          <a:ext cx="889000" cy="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11796</xdr:rowOff>
    </xdr:from>
    <xdr:to>
      <xdr:col>116</xdr:col>
      <xdr:colOff>114300</xdr:colOff>
      <xdr:row>75</xdr:row>
      <xdr:rowOff>113396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7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161673</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4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61141</xdr:rowOff>
    </xdr:from>
    <xdr:to>
      <xdr:col>112</xdr:col>
      <xdr:colOff>38100</xdr:colOff>
      <xdr:row>75</xdr:row>
      <xdr:rowOff>162740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198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153869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01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64048</xdr:rowOff>
    </xdr:from>
    <xdr:to>
      <xdr:col>107</xdr:col>
      <xdr:colOff>101600</xdr:colOff>
      <xdr:row>75</xdr:row>
      <xdr:rowOff>165649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227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156774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01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136253</xdr:rowOff>
    </xdr:from>
    <xdr:to>
      <xdr:col>102</xdr:col>
      <xdr:colOff>165100</xdr:colOff>
      <xdr:row>76</xdr:row>
      <xdr:rowOff>66402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950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57529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08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158395</xdr:rowOff>
    </xdr:from>
    <xdr:to>
      <xdr:col>98</xdr:col>
      <xdr:colOff>38100</xdr:colOff>
      <xdr:row>76</xdr:row>
      <xdr:rowOff>88545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79672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1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・本町が属する類似団体区分「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Ⅳ</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万人の町村で構成されるが、本町の人口は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人であり、類似団体</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のうち、本町は比較的人口が多い自治体に位置づけられる。結果として、住民一人当たりのコストに換算すると、類似団体の中では人口が多いことにより、全体的には数値が類似団体平均を下回る傾向が強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投資及び出資金は、類似団体平均と比べて高い水準にある。主に下水道事業会計への出資金等であるが、平成初期に整備した下水道事業で借り入れた地方債が随時償還終了となっていくため、今後は、投資及び出資金の減少を見込んで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更新整備）は、亜炭鉱跡の充填に係る工事費の決算額が多くを占めている。類似団体と比較すると圧倒的に決算額は大きいが、事業を補助事業で行っており、町財政への負担は大きくない。</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これまで地方債の発行抑制を行ってきたことにより類似団体の中でも下位で推移している。しかし、今後も住民の安心安全対策を推進するために必要な事業に対する借入を予定しているため、公債費は増加傾向になると見込んで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159620</xdr:rowOff>
    </xdr:from>
    <xdr:to>
      <xdr:col>24</xdr:col>
      <xdr:colOff>63500</xdr:colOff>
      <xdr:row>38</xdr:row>
      <xdr:rowOff>155376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03270"/>
          <a:ext cx="838200" cy="16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155376</xdr:rowOff>
    </xdr:from>
    <xdr:to>
      <xdr:col>19</xdr:col>
      <xdr:colOff>177800</xdr:colOff>
      <xdr:row>39</xdr:row>
      <xdr:rowOff>44994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70476"/>
          <a:ext cx="889000" cy="6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30299</xdr:rowOff>
    </xdr:from>
    <xdr:to>
      <xdr:col>15</xdr:col>
      <xdr:colOff>50800</xdr:colOff>
      <xdr:row>39</xdr:row>
      <xdr:rowOff>44994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71684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132842</xdr:rowOff>
    </xdr:from>
    <xdr:to>
      <xdr:col>10</xdr:col>
      <xdr:colOff>114300</xdr:colOff>
      <xdr:row>39</xdr:row>
      <xdr:rowOff>30299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647942"/>
          <a:ext cx="8890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108821</xdr:rowOff>
    </xdr:from>
    <xdr:to>
      <xdr:col>24</xdr:col>
      <xdr:colOff>114300</xdr:colOff>
      <xdr:row>38</xdr:row>
      <xdr:rowOff>38971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5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87248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3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104576</xdr:rowOff>
    </xdr:from>
    <xdr:to>
      <xdr:col>20</xdr:col>
      <xdr:colOff>38100</xdr:colOff>
      <xdr:row>39</xdr:row>
      <xdr:rowOff>34726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61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25853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71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165644</xdr:rowOff>
    </xdr:from>
    <xdr:to>
      <xdr:col>15</xdr:col>
      <xdr:colOff>101600</xdr:colOff>
      <xdr:row>39</xdr:row>
      <xdr:rowOff>95794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68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86921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7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150949</xdr:rowOff>
    </xdr:from>
    <xdr:to>
      <xdr:col>10</xdr:col>
      <xdr:colOff>165100</xdr:colOff>
      <xdr:row>39</xdr:row>
      <xdr:rowOff>81099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6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72226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75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82042</xdr:rowOff>
    </xdr:from>
    <xdr:to>
      <xdr:col>6</xdr:col>
      <xdr:colOff>38100</xdr:colOff>
      <xdr:row>39</xdr:row>
      <xdr:rowOff>12192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3319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108967</xdr:rowOff>
    </xdr:from>
    <xdr:to>
      <xdr:col>24</xdr:col>
      <xdr:colOff>63500</xdr:colOff>
      <xdr:row>56</xdr:row>
      <xdr:rowOff>138754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10167"/>
          <a:ext cx="838200" cy="2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71047</xdr:rowOff>
    </xdr:from>
    <xdr:to>
      <xdr:col>19</xdr:col>
      <xdr:colOff>177800</xdr:colOff>
      <xdr:row>56</xdr:row>
      <xdr:rowOff>108967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72247"/>
          <a:ext cx="889000" cy="3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115834</xdr:rowOff>
    </xdr:from>
    <xdr:to>
      <xdr:col>15</xdr:col>
      <xdr:colOff>50800</xdr:colOff>
      <xdr:row>56</xdr:row>
      <xdr:rowOff>71047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45584"/>
          <a:ext cx="889000" cy="12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8703</xdr:rowOff>
    </xdr:from>
    <xdr:to>
      <xdr:col>10</xdr:col>
      <xdr:colOff>114300</xdr:colOff>
      <xdr:row>55</xdr:row>
      <xdr:rowOff>115834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67003"/>
          <a:ext cx="889000" cy="27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87954</xdr:rowOff>
    </xdr:from>
    <xdr:to>
      <xdr:col>24</xdr:col>
      <xdr:colOff>114300</xdr:colOff>
      <xdr:row>57</xdr:row>
      <xdr:rowOff>18104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2881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58167</xdr:rowOff>
    </xdr:from>
    <xdr:to>
      <xdr:col>20</xdr:col>
      <xdr:colOff>38100</xdr:colOff>
      <xdr:row>56</xdr:row>
      <xdr:rowOff>159767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150894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5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20247</xdr:rowOff>
    </xdr:from>
    <xdr:to>
      <xdr:col>15</xdr:col>
      <xdr:colOff>101600</xdr:colOff>
      <xdr:row>56</xdr:row>
      <xdr:rowOff>121847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112974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1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65034</xdr:rowOff>
    </xdr:from>
    <xdr:to>
      <xdr:col>10</xdr:col>
      <xdr:colOff>165100</xdr:colOff>
      <xdr:row>55</xdr:row>
      <xdr:rowOff>166634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9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11711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7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129353</xdr:rowOff>
    </xdr:from>
    <xdr:to>
      <xdr:col>6</xdr:col>
      <xdr:colOff>38100</xdr:colOff>
      <xdr:row>54</xdr:row>
      <xdr:rowOff>59503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1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50630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0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131660</xdr:rowOff>
    </xdr:from>
    <xdr:to>
      <xdr:col>24</xdr:col>
      <xdr:colOff>63500</xdr:colOff>
      <xdr:row>77</xdr:row>
      <xdr:rowOff>43459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1860"/>
          <a:ext cx="838200" cy="8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43459</xdr:rowOff>
    </xdr:from>
    <xdr:to>
      <xdr:col>19</xdr:col>
      <xdr:colOff>177800</xdr:colOff>
      <xdr:row>77</xdr:row>
      <xdr:rowOff>115644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5109"/>
          <a:ext cx="889000" cy="7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35497</xdr:rowOff>
    </xdr:from>
    <xdr:to>
      <xdr:col>15</xdr:col>
      <xdr:colOff>50800</xdr:colOff>
      <xdr:row>77</xdr:row>
      <xdr:rowOff>115644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37147"/>
          <a:ext cx="889000" cy="8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35497</xdr:rowOff>
    </xdr:from>
    <xdr:to>
      <xdr:col>10</xdr:col>
      <xdr:colOff>114300</xdr:colOff>
      <xdr:row>78</xdr:row>
      <xdr:rowOff>33012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37147"/>
          <a:ext cx="889000" cy="16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80860</xdr:rowOff>
    </xdr:from>
    <xdr:to>
      <xdr:col>24</xdr:col>
      <xdr:colOff>114300</xdr:colOff>
      <xdr:row>77</xdr:row>
      <xdr:rowOff>11010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167237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2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164109</xdr:rowOff>
    </xdr:from>
    <xdr:to>
      <xdr:col>20</xdr:col>
      <xdr:colOff>38100</xdr:colOff>
      <xdr:row>77</xdr:row>
      <xdr:rowOff>94259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85386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64844</xdr:rowOff>
    </xdr:from>
    <xdr:to>
      <xdr:col>15</xdr:col>
      <xdr:colOff>101600</xdr:colOff>
      <xdr:row>77</xdr:row>
      <xdr:rowOff>166444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157571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156147</xdr:rowOff>
    </xdr:from>
    <xdr:to>
      <xdr:col>10</xdr:col>
      <xdr:colOff>165100</xdr:colOff>
      <xdr:row>77</xdr:row>
      <xdr:rowOff>86297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8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77424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153662</xdr:rowOff>
    </xdr:from>
    <xdr:to>
      <xdr:col>6</xdr:col>
      <xdr:colOff>38100</xdr:colOff>
      <xdr:row>78</xdr:row>
      <xdr:rowOff>83812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74939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4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161486</xdr:rowOff>
    </xdr:from>
    <xdr:to>
      <xdr:col>24</xdr:col>
      <xdr:colOff>63500</xdr:colOff>
      <xdr:row>98</xdr:row>
      <xdr:rowOff>163511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963586"/>
          <a:ext cx="8382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153174</xdr:rowOff>
    </xdr:from>
    <xdr:to>
      <xdr:col>19</xdr:col>
      <xdr:colOff>177800</xdr:colOff>
      <xdr:row>98</xdr:row>
      <xdr:rowOff>163511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55274"/>
          <a:ext cx="889000" cy="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153174</xdr:rowOff>
    </xdr:from>
    <xdr:to>
      <xdr:col>15</xdr:col>
      <xdr:colOff>50800</xdr:colOff>
      <xdr:row>98</xdr:row>
      <xdr:rowOff>153205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5527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153205</xdr:rowOff>
    </xdr:from>
    <xdr:to>
      <xdr:col>10</xdr:col>
      <xdr:colOff>114300</xdr:colOff>
      <xdr:row>98</xdr:row>
      <xdr:rowOff>164050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55305"/>
          <a:ext cx="889000" cy="1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110686</xdr:rowOff>
    </xdr:from>
    <xdr:to>
      <xdr:col>24</xdr:col>
      <xdr:colOff>114300</xdr:colOff>
      <xdr:row>99</xdr:row>
      <xdr:rowOff>40836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91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25613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112711</xdr:rowOff>
    </xdr:from>
    <xdr:to>
      <xdr:col>20</xdr:col>
      <xdr:colOff>38100</xdr:colOff>
      <xdr:row>99</xdr:row>
      <xdr:rowOff>42861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91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33988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700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102374</xdr:rowOff>
    </xdr:from>
    <xdr:to>
      <xdr:col>15</xdr:col>
      <xdr:colOff>101600</xdr:colOff>
      <xdr:row>99</xdr:row>
      <xdr:rowOff>32524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9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23651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9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102405</xdr:rowOff>
    </xdr:from>
    <xdr:to>
      <xdr:col>10</xdr:col>
      <xdr:colOff>165100</xdr:colOff>
      <xdr:row>99</xdr:row>
      <xdr:rowOff>32555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90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23682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9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113250</xdr:rowOff>
    </xdr:from>
    <xdr:to>
      <xdr:col>6</xdr:col>
      <xdr:colOff>38100</xdr:colOff>
      <xdr:row>99</xdr:row>
      <xdr:rowOff>43400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1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34527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700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135128</xdr:rowOff>
    </xdr:from>
    <xdr:to>
      <xdr:col>55</xdr:col>
      <xdr:colOff>0</xdr:colOff>
      <xdr:row>38</xdr:row>
      <xdr:rowOff>135813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50228"/>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134900</xdr:rowOff>
    </xdr:from>
    <xdr:to>
      <xdr:col>50</xdr:col>
      <xdr:colOff>114300</xdr:colOff>
      <xdr:row>38</xdr:row>
      <xdr:rowOff>135128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50000"/>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134900</xdr:rowOff>
    </xdr:from>
    <xdr:to>
      <xdr:col>45</xdr:col>
      <xdr:colOff>177800</xdr:colOff>
      <xdr:row>38</xdr:row>
      <xdr:rowOff>135357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5000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135357</xdr:rowOff>
    </xdr:from>
    <xdr:to>
      <xdr:col>41</xdr:col>
      <xdr:colOff>50800</xdr:colOff>
      <xdr:row>38</xdr:row>
      <xdr:rowOff>136271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5045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85013</xdr:rowOff>
    </xdr:from>
    <xdr:to>
      <xdr:col>55</xdr:col>
      <xdr:colOff>50800</xdr:colOff>
      <xdr:row>39</xdr:row>
      <xdr:rowOff>15163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0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171390</xdr:rowOff>
    </xdr:from>
    <xdr:ext cx="313932"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150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84328</xdr:rowOff>
    </xdr:from>
    <xdr:to>
      <xdr:col>50</xdr:col>
      <xdr:colOff>165100</xdr:colOff>
      <xdr:row>39</xdr:row>
      <xdr:rowOff>14478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5605</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82333" y="66921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84100</xdr:rowOff>
    </xdr:from>
    <xdr:to>
      <xdr:col>46</xdr:col>
      <xdr:colOff>38100</xdr:colOff>
      <xdr:row>39</xdr:row>
      <xdr:rowOff>14250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5377</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93333" y="6691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84557</xdr:rowOff>
    </xdr:from>
    <xdr:to>
      <xdr:col>41</xdr:col>
      <xdr:colOff>101600</xdr:colOff>
      <xdr:row>39</xdr:row>
      <xdr:rowOff>14707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9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5834</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6923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85471</xdr:rowOff>
    </xdr:from>
    <xdr:to>
      <xdr:col>36</xdr:col>
      <xdr:colOff>165100</xdr:colOff>
      <xdr:row>39</xdr:row>
      <xdr:rowOff>15621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6748</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6932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62401</xdr:rowOff>
    </xdr:from>
    <xdr:to>
      <xdr:col>55</xdr:col>
      <xdr:colOff>0</xdr:colOff>
      <xdr:row>58</xdr:row>
      <xdr:rowOff>68018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06501"/>
          <a:ext cx="8382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62401</xdr:rowOff>
    </xdr:from>
    <xdr:to>
      <xdr:col>50</xdr:col>
      <xdr:colOff>114300</xdr:colOff>
      <xdr:row>58</xdr:row>
      <xdr:rowOff>136173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06501"/>
          <a:ext cx="889000" cy="7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107566</xdr:rowOff>
    </xdr:from>
    <xdr:to>
      <xdr:col>45</xdr:col>
      <xdr:colOff>177800</xdr:colOff>
      <xdr:row>58</xdr:row>
      <xdr:rowOff>136173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51666"/>
          <a:ext cx="889000" cy="2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102650</xdr:rowOff>
    </xdr:from>
    <xdr:to>
      <xdr:col>41</xdr:col>
      <xdr:colOff>50800</xdr:colOff>
      <xdr:row>58</xdr:row>
      <xdr:rowOff>107566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46750"/>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17218</xdr:rowOff>
    </xdr:from>
    <xdr:to>
      <xdr:col>55</xdr:col>
      <xdr:colOff>50800</xdr:colOff>
      <xdr:row>58</xdr:row>
      <xdr:rowOff>118818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103595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11601</xdr:rowOff>
    </xdr:from>
    <xdr:to>
      <xdr:col>50</xdr:col>
      <xdr:colOff>165100</xdr:colOff>
      <xdr:row>58</xdr:row>
      <xdr:rowOff>113201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104328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4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85373</xdr:rowOff>
    </xdr:from>
    <xdr:to>
      <xdr:col>46</xdr:col>
      <xdr:colOff>38100</xdr:colOff>
      <xdr:row>59</xdr:row>
      <xdr:rowOff>15523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2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6650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2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56766</xdr:rowOff>
    </xdr:from>
    <xdr:to>
      <xdr:col>41</xdr:col>
      <xdr:colOff>101600</xdr:colOff>
      <xdr:row>58</xdr:row>
      <xdr:rowOff>158366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149493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9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51850</xdr:rowOff>
    </xdr:from>
    <xdr:to>
      <xdr:col>36</xdr:col>
      <xdr:colOff>165100</xdr:colOff>
      <xdr:row>58</xdr:row>
      <xdr:rowOff>153450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144577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8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75074</xdr:rowOff>
    </xdr:from>
    <xdr:to>
      <xdr:col>55</xdr:col>
      <xdr:colOff>0</xdr:colOff>
      <xdr:row>78</xdr:row>
      <xdr:rowOff>83967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8174"/>
          <a:ext cx="8382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150992</xdr:rowOff>
    </xdr:from>
    <xdr:to>
      <xdr:col>50</xdr:col>
      <xdr:colOff>114300</xdr:colOff>
      <xdr:row>78</xdr:row>
      <xdr:rowOff>75074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2642"/>
          <a:ext cx="889000" cy="9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150992</xdr:rowOff>
    </xdr:from>
    <xdr:to>
      <xdr:col>45</xdr:col>
      <xdr:colOff>177800</xdr:colOff>
      <xdr:row>78</xdr:row>
      <xdr:rowOff>82618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52642"/>
          <a:ext cx="889000" cy="10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123949</xdr:rowOff>
    </xdr:from>
    <xdr:to>
      <xdr:col>41</xdr:col>
      <xdr:colOff>50800</xdr:colOff>
      <xdr:row>78</xdr:row>
      <xdr:rowOff>82618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25599"/>
          <a:ext cx="889000" cy="13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33167</xdr:rowOff>
    </xdr:from>
    <xdr:to>
      <xdr:col>55</xdr:col>
      <xdr:colOff>50800</xdr:colOff>
      <xdr:row>78</xdr:row>
      <xdr:rowOff>134767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119544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24274</xdr:rowOff>
    </xdr:from>
    <xdr:to>
      <xdr:col>50</xdr:col>
      <xdr:colOff>165100</xdr:colOff>
      <xdr:row>78</xdr:row>
      <xdr:rowOff>125874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117001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100192</xdr:rowOff>
    </xdr:from>
    <xdr:to>
      <xdr:col>46</xdr:col>
      <xdr:colOff>38100</xdr:colOff>
      <xdr:row>78</xdr:row>
      <xdr:rowOff>30342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21469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9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31818</xdr:rowOff>
    </xdr:from>
    <xdr:to>
      <xdr:col>41</xdr:col>
      <xdr:colOff>101600</xdr:colOff>
      <xdr:row>78</xdr:row>
      <xdr:rowOff>133418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124545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73149</xdr:rowOff>
    </xdr:from>
    <xdr:to>
      <xdr:col>36</xdr:col>
      <xdr:colOff>165100</xdr:colOff>
      <xdr:row>78</xdr:row>
      <xdr:rowOff>3299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7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165876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6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125470</xdr:rowOff>
    </xdr:from>
    <xdr:to>
      <xdr:col>55</xdr:col>
      <xdr:colOff>0</xdr:colOff>
      <xdr:row>95</xdr:row>
      <xdr:rowOff>162770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13220"/>
          <a:ext cx="8382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125470</xdr:rowOff>
    </xdr:from>
    <xdr:to>
      <xdr:col>50</xdr:col>
      <xdr:colOff>114300</xdr:colOff>
      <xdr:row>96</xdr:row>
      <xdr:rowOff>63309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13220"/>
          <a:ext cx="889000" cy="10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61652</xdr:rowOff>
    </xdr:from>
    <xdr:to>
      <xdr:col>45</xdr:col>
      <xdr:colOff>177800</xdr:colOff>
      <xdr:row>96</xdr:row>
      <xdr:rowOff>63309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349402"/>
          <a:ext cx="889000" cy="17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61652</xdr:rowOff>
    </xdr:from>
    <xdr:to>
      <xdr:col>41</xdr:col>
      <xdr:colOff>50800</xdr:colOff>
      <xdr:row>95</xdr:row>
      <xdr:rowOff>106401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349402"/>
          <a:ext cx="889000" cy="4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111970</xdr:rowOff>
    </xdr:from>
    <xdr:to>
      <xdr:col>55</xdr:col>
      <xdr:colOff>50800</xdr:colOff>
      <xdr:row>96</xdr:row>
      <xdr:rowOff>42120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90397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7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74670</xdr:rowOff>
    </xdr:from>
    <xdr:to>
      <xdr:col>50</xdr:col>
      <xdr:colOff>165100</xdr:colOff>
      <xdr:row>96</xdr:row>
      <xdr:rowOff>4820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167397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45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12509</xdr:rowOff>
    </xdr:from>
    <xdr:to>
      <xdr:col>46</xdr:col>
      <xdr:colOff>38100</xdr:colOff>
      <xdr:row>96</xdr:row>
      <xdr:rowOff>114109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105236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56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10852</xdr:rowOff>
    </xdr:from>
    <xdr:to>
      <xdr:col>41</xdr:col>
      <xdr:colOff>101600</xdr:colOff>
      <xdr:row>95</xdr:row>
      <xdr:rowOff>112452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9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103579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9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55601</xdr:rowOff>
    </xdr:from>
    <xdr:to>
      <xdr:col>36</xdr:col>
      <xdr:colOff>165100</xdr:colOff>
      <xdr:row>95</xdr:row>
      <xdr:rowOff>157201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4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148328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43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129153</xdr:rowOff>
    </xdr:from>
    <xdr:to>
      <xdr:col>85</xdr:col>
      <xdr:colOff>126364</xdr:colOff>
      <xdr:row>38</xdr:row>
      <xdr:rowOff>73671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958453"/>
          <a:ext cx="1269" cy="630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77498</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59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73671</xdr:rowOff>
    </xdr:from>
    <xdr:to>
      <xdr:col>86</xdr:col>
      <xdr:colOff>25400</xdr:colOff>
      <xdr:row>38</xdr:row>
      <xdr:rowOff>73671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58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75830</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7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34</xdr:row>
      <xdr:rowOff>129153</xdr:rowOff>
    </xdr:from>
    <xdr:to>
      <xdr:col>86</xdr:col>
      <xdr:colOff>25400</xdr:colOff>
      <xdr:row>34</xdr:row>
      <xdr:rowOff>129153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958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88045</xdr:rowOff>
    </xdr:from>
    <xdr:to>
      <xdr:col>85</xdr:col>
      <xdr:colOff>127000</xdr:colOff>
      <xdr:row>34</xdr:row>
      <xdr:rowOff>129153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5574445"/>
          <a:ext cx="838200" cy="38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86735</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430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108308</xdr:rowOff>
    </xdr:from>
    <xdr:to>
      <xdr:col>85</xdr:col>
      <xdr:colOff>177800</xdr:colOff>
      <xdr:row>38</xdr:row>
      <xdr:rowOff>38458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5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88045</xdr:rowOff>
    </xdr:from>
    <xdr:to>
      <xdr:col>81</xdr:col>
      <xdr:colOff>50800</xdr:colOff>
      <xdr:row>36</xdr:row>
      <xdr:rowOff>25528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5574445"/>
          <a:ext cx="889000" cy="6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111733</xdr:rowOff>
    </xdr:from>
    <xdr:to>
      <xdr:col>81</xdr:col>
      <xdr:colOff>101600</xdr:colOff>
      <xdr:row>38</xdr:row>
      <xdr:rowOff>41883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5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33010</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54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25528</xdr:rowOff>
    </xdr:from>
    <xdr:to>
      <xdr:col>76</xdr:col>
      <xdr:colOff>114300</xdr:colOff>
      <xdr:row>37</xdr:row>
      <xdr:rowOff>111431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197728"/>
          <a:ext cx="889000" cy="25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139416</xdr:rowOff>
    </xdr:from>
    <xdr:to>
      <xdr:col>76</xdr:col>
      <xdr:colOff>165100</xdr:colOff>
      <xdr:row>38</xdr:row>
      <xdr:rowOff>69566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57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104930</xdr:rowOff>
    </xdr:from>
    <xdr:to>
      <xdr:col>71</xdr:col>
      <xdr:colOff>177800</xdr:colOff>
      <xdr:row>37</xdr:row>
      <xdr:rowOff>111431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5591330"/>
          <a:ext cx="889000" cy="86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140637</xdr:rowOff>
    </xdr:from>
    <xdr:to>
      <xdr:col>72</xdr:col>
      <xdr:colOff>38100</xdr:colOff>
      <xdr:row>38</xdr:row>
      <xdr:rowOff>70786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842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61913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57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115029</xdr:rowOff>
    </xdr:from>
    <xdr:to>
      <xdr:col>67</xdr:col>
      <xdr:colOff>101600</xdr:colOff>
      <xdr:row>38</xdr:row>
      <xdr:rowOff>45179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5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36306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55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78353</xdr:rowOff>
    </xdr:from>
    <xdr:to>
      <xdr:col>85</xdr:col>
      <xdr:colOff>177800</xdr:colOff>
      <xdr:row>35</xdr:row>
      <xdr:rowOff>8503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9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31380</xdr:rowOff>
    </xdr:from>
    <xdr:ext cx="599010"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86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37245</xdr:rowOff>
    </xdr:from>
    <xdr:to>
      <xdr:col>81</xdr:col>
      <xdr:colOff>101600</xdr:colOff>
      <xdr:row>32</xdr:row>
      <xdr:rowOff>138845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552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30</xdr:row>
      <xdr:rowOff>155372</xdr:rowOff>
    </xdr:from>
    <xdr:ext cx="59901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181795" y="529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146178</xdr:rowOff>
    </xdr:from>
    <xdr:to>
      <xdr:col>76</xdr:col>
      <xdr:colOff>165100</xdr:colOff>
      <xdr:row>36</xdr:row>
      <xdr:rowOff>76328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4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92855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2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60631</xdr:rowOff>
    </xdr:from>
    <xdr:to>
      <xdr:col>72</xdr:col>
      <xdr:colOff>38100</xdr:colOff>
      <xdr:row>37</xdr:row>
      <xdr:rowOff>162231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0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7308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17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54130</xdr:rowOff>
    </xdr:from>
    <xdr:to>
      <xdr:col>67</xdr:col>
      <xdr:colOff>101600</xdr:colOff>
      <xdr:row>32</xdr:row>
      <xdr:rowOff>155730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55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807</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14795" y="5315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131261</xdr:rowOff>
    </xdr:from>
    <xdr:to>
      <xdr:col>85</xdr:col>
      <xdr:colOff>127000</xdr:colOff>
      <xdr:row>57</xdr:row>
      <xdr:rowOff>171209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046661"/>
          <a:ext cx="838200" cy="89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171209</xdr:rowOff>
    </xdr:from>
    <xdr:to>
      <xdr:col>81</xdr:col>
      <xdr:colOff>50800</xdr:colOff>
      <xdr:row>58</xdr:row>
      <xdr:rowOff>149549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43859"/>
          <a:ext cx="889000" cy="14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149549</xdr:rowOff>
    </xdr:from>
    <xdr:to>
      <xdr:col>76</xdr:col>
      <xdr:colOff>114300</xdr:colOff>
      <xdr:row>58</xdr:row>
      <xdr:rowOff>166751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93649"/>
          <a:ext cx="889000" cy="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67748</xdr:rowOff>
    </xdr:from>
    <xdr:to>
      <xdr:col>71</xdr:col>
      <xdr:colOff>177800</xdr:colOff>
      <xdr:row>58</xdr:row>
      <xdr:rowOff>166751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40398"/>
          <a:ext cx="889000" cy="27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80461</xdr:rowOff>
    </xdr:from>
    <xdr:to>
      <xdr:col>85</xdr:col>
      <xdr:colOff>177800</xdr:colOff>
      <xdr:row>53</xdr:row>
      <xdr:rowOff>10611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899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103338</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88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120409</xdr:rowOff>
    </xdr:from>
    <xdr:to>
      <xdr:col>81</xdr:col>
      <xdr:colOff>101600</xdr:colOff>
      <xdr:row>58</xdr:row>
      <xdr:rowOff>50559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9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41686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8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98749</xdr:rowOff>
    </xdr:from>
    <xdr:to>
      <xdr:col>76</xdr:col>
      <xdr:colOff>165100</xdr:colOff>
      <xdr:row>59</xdr:row>
      <xdr:rowOff>28899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4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20026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13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115951</xdr:rowOff>
    </xdr:from>
    <xdr:to>
      <xdr:col>72</xdr:col>
      <xdr:colOff>38100</xdr:colOff>
      <xdr:row>59</xdr:row>
      <xdr:rowOff>46101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6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37228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1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16948</xdr:rowOff>
    </xdr:from>
    <xdr:to>
      <xdr:col>67</xdr:col>
      <xdr:colOff>101600</xdr:colOff>
      <xdr:row>57</xdr:row>
      <xdr:rowOff>118548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8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109675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88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95286</xdr:rowOff>
    </xdr:from>
    <xdr:to>
      <xdr:col>85</xdr:col>
      <xdr:colOff>127000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639836"/>
          <a:ext cx="8382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50953</xdr:rowOff>
    </xdr:from>
    <xdr:to>
      <xdr:col>81</xdr:col>
      <xdr:colOff>50800</xdr:colOff>
      <xdr:row>79</xdr:row>
      <xdr:rowOff>95286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95503"/>
          <a:ext cx="889000" cy="4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50953</xdr:rowOff>
    </xdr:from>
    <xdr:to>
      <xdr:col>76</xdr:col>
      <xdr:colOff>114300</xdr:colOff>
      <xdr:row>79</xdr:row>
      <xdr:rowOff>61454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95503"/>
          <a:ext cx="889000" cy="1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61454</xdr:rowOff>
    </xdr:from>
    <xdr:to>
      <xdr:col>71</xdr:col>
      <xdr:colOff>177800</xdr:colOff>
      <xdr:row>79</xdr:row>
      <xdr:rowOff>84803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606004"/>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44486</xdr:rowOff>
    </xdr:from>
    <xdr:to>
      <xdr:col>81</xdr:col>
      <xdr:colOff>101600</xdr:colOff>
      <xdr:row>79</xdr:row>
      <xdr:rowOff>146086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8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137213</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681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153</xdr:rowOff>
    </xdr:from>
    <xdr:to>
      <xdr:col>76</xdr:col>
      <xdr:colOff>165100</xdr:colOff>
      <xdr:row>79</xdr:row>
      <xdr:rowOff>101753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54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92880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63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10654</xdr:rowOff>
    </xdr:from>
    <xdr:to>
      <xdr:col>72</xdr:col>
      <xdr:colOff>38100</xdr:colOff>
      <xdr:row>79</xdr:row>
      <xdr:rowOff>112254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5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103381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647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34003</xdr:rowOff>
    </xdr:from>
    <xdr:to>
      <xdr:col>67</xdr:col>
      <xdr:colOff>101600</xdr:colOff>
      <xdr:row>79</xdr:row>
      <xdr:rowOff>135603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57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126730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671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10122</xdr:rowOff>
    </xdr:from>
    <xdr:to>
      <xdr:col>85</xdr:col>
      <xdr:colOff>127000</xdr:colOff>
      <xdr:row>97</xdr:row>
      <xdr:rowOff>16535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40772"/>
          <a:ext cx="838200"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16535</xdr:rowOff>
    </xdr:from>
    <xdr:to>
      <xdr:col>81</xdr:col>
      <xdr:colOff>50800</xdr:colOff>
      <xdr:row>97</xdr:row>
      <xdr:rowOff>20802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47185"/>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20802</xdr:rowOff>
    </xdr:from>
    <xdr:to>
      <xdr:col>76</xdr:col>
      <xdr:colOff>114300</xdr:colOff>
      <xdr:row>97</xdr:row>
      <xdr:rowOff>26518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5145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26518</xdr:rowOff>
    </xdr:from>
    <xdr:to>
      <xdr:col>71</xdr:col>
      <xdr:colOff>177800</xdr:colOff>
      <xdr:row>97</xdr:row>
      <xdr:rowOff>45962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57168"/>
          <a:ext cx="8890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130772</xdr:rowOff>
    </xdr:from>
    <xdr:to>
      <xdr:col>85</xdr:col>
      <xdr:colOff>177800</xdr:colOff>
      <xdr:row>97</xdr:row>
      <xdr:rowOff>60922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8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109199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137185</xdr:rowOff>
    </xdr:from>
    <xdr:to>
      <xdr:col>81</xdr:col>
      <xdr:colOff>101600</xdr:colOff>
      <xdr:row>97</xdr:row>
      <xdr:rowOff>67335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9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58462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8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141452</xdr:rowOff>
    </xdr:from>
    <xdr:to>
      <xdr:col>76</xdr:col>
      <xdr:colOff>165100</xdr:colOff>
      <xdr:row>97</xdr:row>
      <xdr:rowOff>71602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0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62729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9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147168</xdr:rowOff>
    </xdr:from>
    <xdr:to>
      <xdr:col>72</xdr:col>
      <xdr:colOff>38100</xdr:colOff>
      <xdr:row>97</xdr:row>
      <xdr:rowOff>77318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0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68445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9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166612</xdr:rowOff>
    </xdr:from>
    <xdr:to>
      <xdr:col>67</xdr:col>
      <xdr:colOff>101600</xdr:colOff>
      <xdr:row>97</xdr:row>
      <xdr:rowOff>96762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2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87889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1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本町が属する類似団体区分「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Ⅳ</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万人の町村で構成されるが、本町の人口は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人であり、類似団体</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団体のうち、本町は比較的人口が多い自治体に位置づけられる。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結果として、住民一人当たりのコストに換算すると、類似団体の中では人口が多いことにより、全体的には数値が類似団体平均を下回る傾向が強い。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経年的に類似団体平均値を上回っている目的別歳出は、消防費である。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本町では、地下の亜炭廃坑に起因する落盤を防止するため、亜炭廃坑の充填事業を継続しており、当該事業に必要な予算は、防災対策事業の一環として消防費に計上している。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当該事業の直接的な財源は国と県が造成する基金からの補助であり、町費の負担なく実施しているが、事業費が大きいため、消防費が類似団体平均を大きく上回っている。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教育費では、小学校の大規模改造事業を実施したため、決算額が一時的に増加している。なお、令和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年度も大規模改造事業を継続するため、令和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年度も同様の傾向になると見込んでいる。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実質収支額は継続的に黒字を確保している。実質単年度収支についても、年度によって増減はあるものの継続的に黒字を確保している。財政調整基金の残高が標準財政規模に占める比率は、前年度と比べ</a:t>
          </a:r>
          <a:r>
            <a:rPr kumimoji="1" lang="en-US" altLang="ja-JP" sz="1400">
              <a:solidFill>
                <a:sysClr val="windowText" lastClr="000000"/>
              </a:solidFill>
              <a:latin typeface="ＭＳ ゴシック" pitchFamily="49" charset="-128"/>
              <a:ea typeface="ＭＳ ゴシック" pitchFamily="49" charset="-128"/>
            </a:rPr>
            <a:t>2.44pt</a:t>
          </a:r>
          <a:r>
            <a:rPr kumimoji="1" lang="ja-JP" altLang="en-US" sz="1400">
              <a:solidFill>
                <a:sysClr val="windowText" lastClr="000000"/>
              </a:solidFill>
              <a:latin typeface="ＭＳ ゴシック" pitchFamily="49" charset="-128"/>
              <a:ea typeface="ＭＳ ゴシック" pitchFamily="49" charset="-128"/>
            </a:rPr>
            <a:t>の増となったが、新庁舎等整備事業の本格化とともに財政調整基金残高は減少していく見込みを持っている。引き続き事務事業の見直し、歳出の合理化等の行財政改革を推進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一般会計をはじめ、全ての会計で赤字は生じていない。今後とも赤字が発生しないよう適切な予算管理に取り組んでいく。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元利償還金や公営企業債の元利償還金に対する繰入金は、過去の借入金の返済終了等に伴い、前年度と比べ、合計で</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百万円の減となった。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算入公債費等は、臨時財政対策債償還基金費について、減債基金から</a:t>
          </a:r>
          <a:r>
            <a:rPr kumimoji="1" lang="en-US" altLang="ja-JP" sz="1400">
              <a:solidFill>
                <a:sysClr val="windowText" lastClr="000000"/>
              </a:solidFill>
              <a:latin typeface="ＭＳ ゴシック" pitchFamily="49" charset="-128"/>
              <a:ea typeface="ＭＳ ゴシック" pitchFamily="49" charset="-128"/>
            </a:rPr>
            <a:t>12</a:t>
          </a:r>
          <a:r>
            <a:rPr kumimoji="1" lang="ja-JP" altLang="en-US" sz="1400">
              <a:solidFill>
                <a:sysClr val="windowText" lastClr="000000"/>
              </a:solidFill>
              <a:latin typeface="ＭＳ ゴシック" pitchFamily="49" charset="-128"/>
              <a:ea typeface="ＭＳ ゴシック" pitchFamily="49" charset="-128"/>
            </a:rPr>
            <a:t>百万円の繰入を行わなかったことなどにより、</a:t>
          </a:r>
          <a:r>
            <a:rPr kumimoji="1" lang="en-US" altLang="ja-JP" sz="1400">
              <a:solidFill>
                <a:sysClr val="windowText" lastClr="000000"/>
              </a:solidFill>
              <a:latin typeface="ＭＳ ゴシック" pitchFamily="49" charset="-128"/>
              <a:ea typeface="ＭＳ ゴシック" pitchFamily="49" charset="-128"/>
            </a:rPr>
            <a:t>22</a:t>
          </a:r>
          <a:r>
            <a:rPr kumimoji="1" lang="ja-JP" altLang="en-US" sz="1400">
              <a:solidFill>
                <a:sysClr val="windowText" lastClr="000000"/>
              </a:solidFill>
              <a:latin typeface="ＭＳ ゴシック" pitchFamily="49" charset="-128"/>
              <a:ea typeface="ＭＳ ゴシック" pitchFamily="49" charset="-128"/>
            </a:rPr>
            <a:t>百万円の減となった。</a:t>
          </a:r>
        </a:p>
        <a:p>
          <a:r>
            <a:rPr kumimoji="1" lang="ja-JP" altLang="en-US" sz="1400">
              <a:solidFill>
                <a:sysClr val="windowText" lastClr="000000"/>
              </a:solidFill>
              <a:latin typeface="ＭＳ ゴシック" pitchFamily="49" charset="-128"/>
              <a:ea typeface="ＭＳ ゴシック" pitchFamily="49" charset="-128"/>
            </a:rPr>
            <a:t>　昨今の金利上昇により、利率見直し方式で借り入れた地方債は、今後公債費の負担が増える可能性があるため、引き続き行財政改革に取り組む。</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岐阜県御嵩町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〇将来負担額</a:t>
          </a:r>
        </a:p>
        <a:p>
          <a:r>
            <a:rPr kumimoji="1" lang="ja-JP" altLang="en-US" sz="1400">
              <a:solidFill>
                <a:sysClr val="windowText" lastClr="000000"/>
              </a:solidFill>
              <a:latin typeface="ＭＳ ゴシック" pitchFamily="49" charset="-128"/>
              <a:ea typeface="ＭＳ ゴシック" pitchFamily="49" charset="-128"/>
            </a:rPr>
            <a:t>　一般会計の地方債現在高は、</a:t>
          </a:r>
          <a:r>
            <a:rPr kumimoji="1" lang="en-US" altLang="ja-JP" sz="1400">
              <a:solidFill>
                <a:sysClr val="windowText" lastClr="000000"/>
              </a:solidFill>
              <a:latin typeface="ＭＳ ゴシック" pitchFamily="49" charset="-128"/>
              <a:ea typeface="ＭＳ ゴシック" pitchFamily="49" charset="-128"/>
            </a:rPr>
            <a:t>285</a:t>
          </a:r>
          <a:r>
            <a:rPr kumimoji="1" lang="ja-JP" altLang="en-US" sz="1400">
              <a:solidFill>
                <a:sysClr val="windowText" lastClr="000000"/>
              </a:solidFill>
              <a:latin typeface="ＭＳ ゴシック" pitchFamily="49" charset="-128"/>
              <a:ea typeface="ＭＳ ゴシック" pitchFamily="49" charset="-128"/>
            </a:rPr>
            <a:t>百万円増の</a:t>
          </a:r>
          <a:r>
            <a:rPr kumimoji="1" lang="en-US" altLang="ja-JP" sz="1400">
              <a:solidFill>
                <a:sysClr val="windowText" lastClr="000000"/>
              </a:solidFill>
              <a:latin typeface="ＭＳ ゴシック" pitchFamily="49" charset="-128"/>
              <a:ea typeface="ＭＳ ゴシック" pitchFamily="49" charset="-128"/>
            </a:rPr>
            <a:t>5,350</a:t>
          </a:r>
          <a:r>
            <a:rPr kumimoji="1" lang="ja-JP" altLang="en-US" sz="1400">
              <a:solidFill>
                <a:sysClr val="windowText" lastClr="000000"/>
              </a:solidFill>
              <a:latin typeface="ＭＳ ゴシック" pitchFamily="49" charset="-128"/>
              <a:ea typeface="ＭＳ ゴシック" pitchFamily="49" charset="-128"/>
            </a:rPr>
            <a:t>百万円となった。これは、小学校大規模改造事業により</a:t>
          </a:r>
          <a:r>
            <a:rPr kumimoji="1" lang="en-US" altLang="ja-JP" sz="1400">
              <a:solidFill>
                <a:sysClr val="windowText" lastClr="000000"/>
              </a:solidFill>
              <a:latin typeface="ＭＳ ゴシック" pitchFamily="49" charset="-128"/>
              <a:ea typeface="ＭＳ ゴシック" pitchFamily="49" charset="-128"/>
            </a:rPr>
            <a:t>581</a:t>
          </a:r>
          <a:r>
            <a:rPr kumimoji="1" lang="ja-JP" altLang="en-US" sz="1400">
              <a:solidFill>
                <a:sysClr val="windowText" lastClr="000000"/>
              </a:solidFill>
              <a:latin typeface="ＭＳ ゴシック" pitchFamily="49" charset="-128"/>
              <a:ea typeface="ＭＳ ゴシック" pitchFamily="49" charset="-128"/>
            </a:rPr>
            <a:t>百万円の借入れを行ったことなどによるものである。</a:t>
          </a:r>
        </a:p>
        <a:p>
          <a:r>
            <a:rPr kumimoji="1" lang="ja-JP" altLang="en-US" sz="1400">
              <a:solidFill>
                <a:sysClr val="windowText" lastClr="000000"/>
              </a:solidFill>
              <a:latin typeface="ＭＳ ゴシック" pitchFamily="49" charset="-128"/>
              <a:ea typeface="ＭＳ ゴシック" pitchFamily="49" charset="-128"/>
            </a:rPr>
            <a:t>　公営企業債等繰入見込額は、下水道事業における地方債現在高が年々減少しており、これまでの減少傾向が継続していくものと見込んでいる。</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〇充当可能財源等</a:t>
          </a:r>
        </a:p>
        <a:p>
          <a:r>
            <a:rPr kumimoji="1" lang="ja-JP" altLang="en-US" sz="1400">
              <a:solidFill>
                <a:sysClr val="windowText" lastClr="000000"/>
              </a:solidFill>
              <a:latin typeface="ＭＳ ゴシック" pitchFamily="49" charset="-128"/>
              <a:ea typeface="ＭＳ ゴシック" pitchFamily="49" charset="-128"/>
            </a:rPr>
            <a:t>　充当可能基金は、新庁舎等整備に向けて基金の積み立てを継続してきたこと等により基金残高は過去最大となっている。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岐阜県御嵩町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基金全体は増加傾向にあるが、これは新庁舎等整備事業や児童館の更新に備え、財政調整基金や特定目的基金の積み立てを継続していることによるものである。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財政調整基金は、新庁舎等整備事業費が通常予算に与える影響を緩和するため、新庁舎等整備事業の進捗に応じて、適宜活用していく。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減債基金は、新庁舎等の整備、伏見小学校大規模改造工事による公債費増が見込まれるため、あるべき水準も併せて検討するほか、臨時財政対策債償還費として積み立てた金額は、適宜活用していく。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特定目的基金は、新庁舎のほか、児童館の更新、公共施設の適正維持に係る費用を考慮し、必要な財源を確保することにより将来負担の軽減を図っていく。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庁舎整備基金：庁舎の建設又は大規模な改修に必要な経費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公共施設等総合管理基金：公共施設の改修、統廃合等に必要な経費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福祉向上基金：社会福祉事業の実施に必要な経費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ふるさとみたけ応援基金：ふるさと納税を原資に基金積立し、子どもの健全育成、高齢福祉、文化財保護などの事業に活用するもの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町営住宅建設基金：町営住宅の建設事業及び建替事業に必要な経費</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庁舎整備基金：新庁舎の建設に必要な額が一定程度達成されたことから、運用収入分のみの積立となり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福祉向上基金：運用収入分により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ふるさとみたけ応援基金：ふるさと納税寄附の受入れと活用により、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庁舎整備基金：新庁舎建設事業の財源として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億円の確保ができたことから、事業の進捗にあわせて、計画的に繰入を行う。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公共施設等総合管理基金：今後の公共施設の維持改修経費の需要を見込み、必要に応じて繰入や積立を行う。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福祉向上基金：中児童館建設に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億円の事業費を見込んでいることや老朽化した保育園の適正維持、改修の財源を確保するため、必要に応じて繰入や積立を行う。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ふるさとみたけ応援基金：当年度のふるさと納税で寄附いただいた相当額を、次年度の予算で最大限活用していくものとして繰入を行う。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町営住宅建設基金：町営住宅の今後の在り方について方向性が定まった後に活用を検討する。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概ね前年と同水準で推移するように、決算剰余金の積み立てや取り崩しを行っている。令和６年度は、本格化していく伏見小学校大規模改造工事や新庁舎等整備事業に対応するため、財政調整基金に積み立てを行ったことにより増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新庁舎等整備事業などの進捗に応じて必要な範囲内で財政調整基金を取り崩し、大規模事業が与える通常予算上の影響を緩和していく。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また、突発的な情勢の変化等にも対応できるよう、適正な水準を検討し、一定金額の残高は維持していく。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基金運用収入に伴う積立及び普通交付税の追加算定に伴う臨時財政対策債償還基金費相当分の積み立てによるもの。</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の残高は、他市町村と比べて高い水準にあり、今後の取り扱いの方向性を検討していくものの、新庁舎等整備事業や伏見小学校大規模改造工事の実施による公債費増が見込まれるため、あるべき水準も併せて検討していく。臨時財政対策債償還基金費相当額は、適宜、適切な金額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04E8AE5-E780-41CC-9E74-A8BA759146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18AA245-A77E-48B5-88E1-7FA6FD148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BC9CBE5-B43E-4DAA-B769-C36B7E25A0E7}"/>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999A8CF-C63D-4909-9988-88B601E1B71C}"/>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6CF7B8A-3877-4901-83D8-B5D0B67BED72}"/>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6F24105-8368-4DDD-A66D-4A78A476CBDA}"/>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3475428-DE0D-4274-8EBE-8746935F18AA}"/>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7DD4864-C909-44B5-9476-4EAB210FAF1E}"/>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6E15941-43C8-4212-B667-5EE4730A1BB5}"/>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6858CF8-58EB-4090-9832-37D464C81FBD}"/>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7186767-F95A-4FBA-AF46-9FB4C73994AB}"/>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9434D2B-3FFB-4116-AE49-1B70698D562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203605F-D88C-4CDE-BB1C-F2635AB7660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91E8826-CA3D-403C-BD84-C3575BA0F6E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E2A6637-504A-4AF3-B777-7D7769669DF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D0CBCDB-B238-42F0-9E90-C8E480A6403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4CFC7E5-8139-43A6-996F-225467A846A3}"/>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5742C3B-ED94-4A7E-9998-3894B45541F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DB3BCE8-97E5-4486-AE5B-B7F741D6829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6C8950F-D635-418B-A89D-58596565452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9C0C160-6205-486D-9EBB-943A3C34C92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C363725-0C8D-46DB-87F2-ACB20307D1E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81A7D02-7BE7-431D-B5E7-40726E14269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97B09ED-6E48-482E-9089-C02FB5F20E3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B87D075-D0CF-49A8-BC5F-DC88310BE98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5E0BF05-88AD-4B8F-96E7-92B9D8B0C9C7}"/>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F184285-92F6-4E48-AC1B-35EAC2157AD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47819D9-EAF0-4656-93DE-6CF4E5F3D80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2244859-EA62-4825-98C7-12166D8A8B8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F9F248F-CBA6-4F69-BA52-C36D308C148B}"/>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64D5B77-40BA-4704-9950-E744546BE23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E64102B-CC3E-49E1-AFBA-DE0FB13CB57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E47D0A7-3E56-4938-93D8-4A9555960BD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1D1CA5-1839-4974-87B9-F484761824F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0AFEEEB-241E-4955-B113-6E49B555956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D48228D-05DD-4605-8785-0557427EE7C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ECD4624-DAED-48CB-9F3A-E8C27A2C64B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28955E6-4D1F-43DA-AFAA-B5998B5A13D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F61451E-F2D2-4759-93DE-FEB661D7AEF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F3E746C-B405-4DCB-AFD0-3165C1D3F34F}"/>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F267518-D276-4C05-9C10-3612D100D25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D3C96D6-15DC-4892-BB70-BC2567239AC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37D9D4B-7D72-4BB1-9E74-6DD1DC9EAA3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4EEB46B-9679-45DF-BE3A-358E78206CC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4E1EFD5-3235-4892-A7A8-01CE9889D77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2EAF70-DA27-4620-A426-9DA606D37FF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8F22310-E7F1-4BDE-8EEE-411AAB3BADC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30519B3-63BC-41F3-88A1-E02D5534FE5D}"/>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97F4738-BC2D-4937-BD1A-8802CA18218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8B54B44-DA43-4B17-A498-DC80A5D0BDE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77483B3-B7E1-40E7-9BC5-4C6C88C98B6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2EDD97E-7593-43F6-BBB7-D9920FC0EAB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78927C9-6AA4-49BA-8B58-39116128103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9DB985C-4FFD-4CAC-87C2-1B8D1FA9C699}"/>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12B0661-EA0D-4707-9726-8E630599770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77DE14A-1F14-4C98-B095-F2511853735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B162DCB-E236-490C-86FC-263EEEE814E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当町では、平成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年度に策定した御嵩町公共施設等総合管理計画において、</a:t>
          </a:r>
          <a:r>
            <a:rPr kumimoji="1" lang="en-US" altLang="ja-JP" sz="1100">
              <a:solidFill>
                <a:schemeClr val="dk1"/>
              </a:solidFill>
              <a:effectLst/>
              <a:latin typeface="+mn-lt"/>
              <a:ea typeface="+mn-ea"/>
              <a:cs typeface="+mn-cs"/>
            </a:rPr>
            <a:t>2055</a:t>
          </a:r>
          <a:r>
            <a:rPr kumimoji="1" lang="ja-JP" altLang="ja-JP" sz="1100">
              <a:solidFill>
                <a:schemeClr val="dk1"/>
              </a:solidFill>
              <a:effectLst/>
              <a:latin typeface="+mn-lt"/>
              <a:ea typeface="+mn-ea"/>
              <a:cs typeface="+mn-cs"/>
            </a:rPr>
            <a:t>年の公共施設の面積削減量（目標値）を約</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割削減することとしており、令和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年度には、個別施設計画を策定している。有形固定資産減価償却率は</a:t>
          </a:r>
          <a:r>
            <a:rPr kumimoji="1" lang="ja-JP" altLang="en-US" sz="1100">
              <a:solidFill>
                <a:schemeClr val="dk1"/>
              </a:solidFill>
              <a:effectLst/>
              <a:latin typeface="+mn-lt"/>
              <a:ea typeface="+mn-ea"/>
              <a:cs typeface="+mn-cs"/>
            </a:rPr>
            <a:t>、類似団体平均と比較して、乖離が大きくなっているため、早期に上記計画に基づく施策に取り組むことで、上昇傾向を改善する必要があると考えられる。</a:t>
          </a:r>
          <a:endParaRPr kumimoji="1" lang="en-US"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9B02477-EFF3-44A6-ACE1-1457F9BB572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EAA941D-6D17-499C-BDBF-1C948F41FE7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4D9C879-C438-4B56-B0F8-9FD906695535}"/>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8CC43F9-37C8-4C75-BAA4-FCCDAA3AE080}"/>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C88C854-D451-4AA7-8BFF-93AF55245FED}"/>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7352104-ECD7-4EA4-AB76-31BD6BBD166B}"/>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93C1577-E472-46FA-9A4F-33D590687B61}"/>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EDD8061-C5E7-4D60-8E5F-3E91F01D3EB4}"/>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741F64C-EB20-4EE2-B043-F556AEE4406B}"/>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BE54B19-09C0-40E8-8E34-70A26ADEA7C0}"/>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9D7C5FE-CA5E-4CDC-BAB0-B592D5063DFB}"/>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47D960D-AB0F-4C2D-B691-12141ADF56FE}"/>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3153E19-E389-4786-B9A1-E54987F0DADD}"/>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ACC27EA-4832-486D-AACB-EDBCBBC9C9A3}"/>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1636185-2F48-4EAE-9F4A-616153E8B0E5}"/>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C3E4115-CA82-4ACD-B41A-27CC9725105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CD6BDA5-00EA-4240-A465-75808C43F8B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23299F9-093F-4CA0-8D81-69FB86DBF6B3}"/>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3FEA5E66-356C-45AE-8C2A-113DC84E2E02}"/>
            </a:ext>
          </a:extLst>
        </xdr:cNvPr>
        <xdr:cNvCxnSpPr/>
      </xdr:nvCxnSpPr>
      <xdr:spPr>
        <a:xfrm flipV="1">
          <a:off x="4760595" y="4582432"/>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F1C57D7A-A3C0-45C2-81AB-C9DA86F8F8D0}"/>
            </a:ext>
          </a:extLst>
        </xdr:cNvPr>
        <xdr:cNvSpPr txBox="1"/>
      </xdr:nvSpPr>
      <xdr:spPr>
        <a:xfrm>
          <a:off x="4813300"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3AD8840B-E819-4A32-8122-E50392D97373}"/>
            </a:ext>
          </a:extLst>
        </xdr:cNvPr>
        <xdr:cNvCxnSpPr/>
      </xdr:nvCxnSpPr>
      <xdr:spPr>
        <a:xfrm>
          <a:off x="4673600" y="586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18471F81-1349-42E6-9CDA-F0FE0A6314BD}"/>
            </a:ext>
          </a:extLst>
        </xdr:cNvPr>
        <xdr:cNvSpPr txBox="1"/>
      </xdr:nvSpPr>
      <xdr:spPr>
        <a:xfrm>
          <a:off x="4813300" y="435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927D55A6-1F5E-45CB-9537-0DBB4536B119}"/>
            </a:ext>
          </a:extLst>
        </xdr:cNvPr>
        <xdr:cNvCxnSpPr/>
      </xdr:nvCxnSpPr>
      <xdr:spPr>
        <a:xfrm>
          <a:off x="4673600" y="458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82" name="有形固定資産減価償却率平均値テキスト">
          <a:extLst>
            <a:ext uri="{FF2B5EF4-FFF2-40B4-BE49-F238E27FC236}">
              <a16:creationId xmlns:a16="http://schemas.microsoft.com/office/drawing/2014/main" id="{174AA31D-9260-4F21-A7C7-02A7B845C34C}"/>
            </a:ext>
          </a:extLst>
        </xdr:cNvPr>
        <xdr:cNvSpPr txBox="1"/>
      </xdr:nvSpPr>
      <xdr:spPr>
        <a:xfrm>
          <a:off x="4813300" y="5141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E6AD2902-77FE-4082-BB9B-72003FCFDB83}"/>
            </a:ext>
          </a:extLst>
        </xdr:cNvPr>
        <xdr:cNvSpPr/>
      </xdr:nvSpPr>
      <xdr:spPr>
        <a:xfrm>
          <a:off x="4711700" y="529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CF36A224-6640-44A4-B14F-B9888875E751}"/>
            </a:ext>
          </a:extLst>
        </xdr:cNvPr>
        <xdr:cNvSpPr/>
      </xdr:nvSpPr>
      <xdr:spPr>
        <a:xfrm>
          <a:off x="4000500" y="527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3831B0B7-93CA-44AB-BD2F-563C8C4C1810}"/>
            </a:ext>
          </a:extLst>
        </xdr:cNvPr>
        <xdr:cNvSpPr/>
      </xdr:nvSpPr>
      <xdr:spPr>
        <a:xfrm>
          <a:off x="3238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FE135BFA-3AEF-4F6A-85CE-75FBBE5EB365}"/>
            </a:ext>
          </a:extLst>
        </xdr:cNvPr>
        <xdr:cNvSpPr/>
      </xdr:nvSpPr>
      <xdr:spPr>
        <a:xfrm>
          <a:off x="24765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EC1111F6-E920-4388-95FA-4E7E79B3D0E4}"/>
            </a:ext>
          </a:extLst>
        </xdr:cNvPr>
        <xdr:cNvSpPr/>
      </xdr:nvSpPr>
      <xdr:spPr>
        <a:xfrm>
          <a:off x="1714500" y="521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885FF95-5D87-4503-82F0-029E597A02EB}"/>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32EA543-0163-40FB-9A04-D197ADEBEA26}"/>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C6E5501-B945-4D53-8061-B9F4250AF3C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65EC09F-1DC8-4B8F-BFEE-3D37D2818F7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FA7703D-862E-4E6E-9837-2680494BBD1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63047</xdr:rowOff>
    </xdr:from>
    <xdr:to>
      <xdr:col>23</xdr:col>
      <xdr:colOff>136525</xdr:colOff>
      <xdr:row>32</xdr:row>
      <xdr:rowOff>164647</xdr:rowOff>
    </xdr:to>
    <xdr:sp macro="" textlink="">
      <xdr:nvSpPr>
        <xdr:cNvPr id="93" name="楕円 92">
          <a:extLst>
            <a:ext uri="{FF2B5EF4-FFF2-40B4-BE49-F238E27FC236}">
              <a16:creationId xmlns:a16="http://schemas.microsoft.com/office/drawing/2014/main" id="{9B784633-7B95-4950-AF5A-4F321379B62A}"/>
            </a:ext>
          </a:extLst>
        </xdr:cNvPr>
        <xdr:cNvSpPr/>
      </xdr:nvSpPr>
      <xdr:spPr>
        <a:xfrm>
          <a:off x="4711700" y="55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41474</xdr:rowOff>
    </xdr:from>
    <xdr:ext cx="405111" cy="259045"/>
    <xdr:sp macro="" textlink="">
      <xdr:nvSpPr>
        <xdr:cNvPr id="94" name="有形固定資産減価償却率該当値テキスト">
          <a:extLst>
            <a:ext uri="{FF2B5EF4-FFF2-40B4-BE49-F238E27FC236}">
              <a16:creationId xmlns:a16="http://schemas.microsoft.com/office/drawing/2014/main" id="{D9162A39-A7A8-40BC-BA89-BA893AA735F0}"/>
            </a:ext>
          </a:extLst>
        </xdr:cNvPr>
        <xdr:cNvSpPr txBox="1"/>
      </xdr:nvSpPr>
      <xdr:spPr>
        <a:xfrm>
          <a:off x="4813300" y="552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13698</xdr:rowOff>
    </xdr:from>
    <xdr:to>
      <xdr:col>19</xdr:col>
      <xdr:colOff>187325</xdr:colOff>
      <xdr:row>32</xdr:row>
      <xdr:rowOff>115298</xdr:rowOff>
    </xdr:to>
    <xdr:sp macro="" textlink="">
      <xdr:nvSpPr>
        <xdr:cNvPr id="95" name="楕円 94">
          <a:extLst>
            <a:ext uri="{FF2B5EF4-FFF2-40B4-BE49-F238E27FC236}">
              <a16:creationId xmlns:a16="http://schemas.microsoft.com/office/drawing/2014/main" id="{681C90AD-E6E6-4B5C-9265-C2B1E1F1A218}"/>
            </a:ext>
          </a:extLst>
        </xdr:cNvPr>
        <xdr:cNvSpPr/>
      </xdr:nvSpPr>
      <xdr:spPr>
        <a:xfrm>
          <a:off x="4000500" y="550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64498</xdr:rowOff>
    </xdr:from>
    <xdr:to>
      <xdr:col>23</xdr:col>
      <xdr:colOff>85725</xdr:colOff>
      <xdr:row>32</xdr:row>
      <xdr:rowOff>113847</xdr:rowOff>
    </xdr:to>
    <xdr:cxnSp macro="">
      <xdr:nvCxnSpPr>
        <xdr:cNvPr id="96" name="直線コネクタ 95">
          <a:extLst>
            <a:ext uri="{FF2B5EF4-FFF2-40B4-BE49-F238E27FC236}">
              <a16:creationId xmlns:a16="http://schemas.microsoft.com/office/drawing/2014/main" id="{B20942F7-9951-48CC-B605-B378B98A2363}"/>
            </a:ext>
          </a:extLst>
        </xdr:cNvPr>
        <xdr:cNvCxnSpPr/>
      </xdr:nvCxnSpPr>
      <xdr:spPr>
        <a:xfrm>
          <a:off x="4051300" y="5550898"/>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145052</xdr:rowOff>
    </xdr:from>
    <xdr:to>
      <xdr:col>15</xdr:col>
      <xdr:colOff>187325</xdr:colOff>
      <xdr:row>32</xdr:row>
      <xdr:rowOff>75202</xdr:rowOff>
    </xdr:to>
    <xdr:sp macro="" textlink="">
      <xdr:nvSpPr>
        <xdr:cNvPr id="97" name="楕円 96">
          <a:extLst>
            <a:ext uri="{FF2B5EF4-FFF2-40B4-BE49-F238E27FC236}">
              <a16:creationId xmlns:a16="http://schemas.microsoft.com/office/drawing/2014/main" id="{3E435104-5BCC-4CD6-AEE6-8D41F0394F21}"/>
            </a:ext>
          </a:extLst>
        </xdr:cNvPr>
        <xdr:cNvSpPr/>
      </xdr:nvSpPr>
      <xdr:spPr>
        <a:xfrm>
          <a:off x="3238500" y="54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24402</xdr:rowOff>
    </xdr:from>
    <xdr:to>
      <xdr:col>19</xdr:col>
      <xdr:colOff>136525</xdr:colOff>
      <xdr:row>32</xdr:row>
      <xdr:rowOff>64498</xdr:rowOff>
    </xdr:to>
    <xdr:cxnSp macro="">
      <xdr:nvCxnSpPr>
        <xdr:cNvPr id="98" name="直線コネクタ 97">
          <a:extLst>
            <a:ext uri="{FF2B5EF4-FFF2-40B4-BE49-F238E27FC236}">
              <a16:creationId xmlns:a16="http://schemas.microsoft.com/office/drawing/2014/main" id="{EA905227-AF6A-4DCB-B24F-D278E25D0352}"/>
            </a:ext>
          </a:extLst>
        </xdr:cNvPr>
        <xdr:cNvCxnSpPr/>
      </xdr:nvCxnSpPr>
      <xdr:spPr>
        <a:xfrm>
          <a:off x="3289300" y="5510802"/>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89535</xdr:rowOff>
    </xdr:from>
    <xdr:to>
      <xdr:col>11</xdr:col>
      <xdr:colOff>187325</xdr:colOff>
      <xdr:row>32</xdr:row>
      <xdr:rowOff>19685</xdr:rowOff>
    </xdr:to>
    <xdr:sp macro="" textlink="">
      <xdr:nvSpPr>
        <xdr:cNvPr id="99" name="楕円 98">
          <a:extLst>
            <a:ext uri="{FF2B5EF4-FFF2-40B4-BE49-F238E27FC236}">
              <a16:creationId xmlns:a16="http://schemas.microsoft.com/office/drawing/2014/main" id="{05503A52-FB71-4092-89DC-52F7EFABAE5A}"/>
            </a:ext>
          </a:extLst>
        </xdr:cNvPr>
        <xdr:cNvSpPr/>
      </xdr:nvSpPr>
      <xdr:spPr>
        <a:xfrm>
          <a:off x="2476500" y="54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140335</xdr:rowOff>
    </xdr:from>
    <xdr:to>
      <xdr:col>15</xdr:col>
      <xdr:colOff>136525</xdr:colOff>
      <xdr:row>32</xdr:row>
      <xdr:rowOff>24402</xdr:rowOff>
    </xdr:to>
    <xdr:cxnSp macro="">
      <xdr:nvCxnSpPr>
        <xdr:cNvPr id="100" name="直線コネクタ 99">
          <a:extLst>
            <a:ext uri="{FF2B5EF4-FFF2-40B4-BE49-F238E27FC236}">
              <a16:creationId xmlns:a16="http://schemas.microsoft.com/office/drawing/2014/main" id="{70109D63-F7F4-483B-82D9-D21B66FB3ECA}"/>
            </a:ext>
          </a:extLst>
        </xdr:cNvPr>
        <xdr:cNvCxnSpPr/>
      </xdr:nvCxnSpPr>
      <xdr:spPr>
        <a:xfrm>
          <a:off x="2527300" y="5455285"/>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37102</xdr:rowOff>
    </xdr:from>
    <xdr:to>
      <xdr:col>7</xdr:col>
      <xdr:colOff>187325</xdr:colOff>
      <xdr:row>31</xdr:row>
      <xdr:rowOff>138702</xdr:rowOff>
    </xdr:to>
    <xdr:sp macro="" textlink="">
      <xdr:nvSpPr>
        <xdr:cNvPr id="101" name="楕円 100">
          <a:extLst>
            <a:ext uri="{FF2B5EF4-FFF2-40B4-BE49-F238E27FC236}">
              <a16:creationId xmlns:a16="http://schemas.microsoft.com/office/drawing/2014/main" id="{631BBCD9-4493-4905-9D5F-30524DF60FB3}"/>
            </a:ext>
          </a:extLst>
        </xdr:cNvPr>
        <xdr:cNvSpPr/>
      </xdr:nvSpPr>
      <xdr:spPr>
        <a:xfrm>
          <a:off x="1714500" y="535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87902</xdr:rowOff>
    </xdr:from>
    <xdr:to>
      <xdr:col>11</xdr:col>
      <xdr:colOff>136525</xdr:colOff>
      <xdr:row>31</xdr:row>
      <xdr:rowOff>140335</xdr:rowOff>
    </xdr:to>
    <xdr:cxnSp macro="">
      <xdr:nvCxnSpPr>
        <xdr:cNvPr id="102" name="直線コネクタ 101">
          <a:extLst>
            <a:ext uri="{FF2B5EF4-FFF2-40B4-BE49-F238E27FC236}">
              <a16:creationId xmlns:a16="http://schemas.microsoft.com/office/drawing/2014/main" id="{204485C0-A9F0-4F3B-BF84-BB619B6D4D67}"/>
            </a:ext>
          </a:extLst>
        </xdr:cNvPr>
        <xdr:cNvCxnSpPr/>
      </xdr:nvCxnSpPr>
      <xdr:spPr>
        <a:xfrm>
          <a:off x="1765300" y="5402852"/>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103" name="n_1aveValue有形固定資産減価償却率">
          <a:extLst>
            <a:ext uri="{FF2B5EF4-FFF2-40B4-BE49-F238E27FC236}">
              <a16:creationId xmlns:a16="http://schemas.microsoft.com/office/drawing/2014/main" id="{815AF872-16F6-409C-A739-0C7501FB26DD}"/>
            </a:ext>
          </a:extLst>
        </xdr:cNvPr>
        <xdr:cNvSpPr txBox="1"/>
      </xdr:nvSpPr>
      <xdr:spPr>
        <a:xfrm>
          <a:off x="3836044" y="504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4" name="n_2aveValue有形固定資産減価償却率">
          <a:extLst>
            <a:ext uri="{FF2B5EF4-FFF2-40B4-BE49-F238E27FC236}">
              <a16:creationId xmlns:a16="http://schemas.microsoft.com/office/drawing/2014/main" id="{CA76A2DB-C715-4BF6-8DAC-9DCD142B05D9}"/>
            </a:ext>
          </a:extLst>
        </xdr:cNvPr>
        <xdr:cNvSpPr txBox="1"/>
      </xdr:nvSpPr>
      <xdr:spPr>
        <a:xfrm>
          <a:off x="3086744" y="500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5" name="n_3aveValue有形固定資産減価償却率">
          <a:extLst>
            <a:ext uri="{FF2B5EF4-FFF2-40B4-BE49-F238E27FC236}">
              <a16:creationId xmlns:a16="http://schemas.microsoft.com/office/drawing/2014/main" id="{F8592C5F-8918-4685-A957-97D2ABEB85CF}"/>
            </a:ext>
          </a:extLst>
        </xdr:cNvPr>
        <xdr:cNvSpPr txBox="1"/>
      </xdr:nvSpPr>
      <xdr:spPr>
        <a:xfrm>
          <a:off x="2324744" y="496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06" name="n_4aveValue有形固定資産減価償却率">
          <a:extLst>
            <a:ext uri="{FF2B5EF4-FFF2-40B4-BE49-F238E27FC236}">
              <a16:creationId xmlns:a16="http://schemas.microsoft.com/office/drawing/2014/main" id="{18D863AB-2827-4B4A-8BD5-F0C08A7E87C0}"/>
            </a:ext>
          </a:extLst>
        </xdr:cNvPr>
        <xdr:cNvSpPr txBox="1"/>
      </xdr:nvSpPr>
      <xdr:spPr>
        <a:xfrm>
          <a:off x="1562744" y="498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106425</xdr:rowOff>
    </xdr:from>
    <xdr:ext cx="405111" cy="259045"/>
    <xdr:sp macro="" textlink="">
      <xdr:nvSpPr>
        <xdr:cNvPr id="107" name="n_1mainValue有形固定資産減価償却率">
          <a:extLst>
            <a:ext uri="{FF2B5EF4-FFF2-40B4-BE49-F238E27FC236}">
              <a16:creationId xmlns:a16="http://schemas.microsoft.com/office/drawing/2014/main" id="{B12CBC0A-3921-486A-B44B-52B3027B18BE}"/>
            </a:ext>
          </a:extLst>
        </xdr:cNvPr>
        <xdr:cNvSpPr txBox="1"/>
      </xdr:nvSpPr>
      <xdr:spPr>
        <a:xfrm>
          <a:off x="3836044" y="559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66329</xdr:rowOff>
    </xdr:from>
    <xdr:ext cx="405111" cy="259045"/>
    <xdr:sp macro="" textlink="">
      <xdr:nvSpPr>
        <xdr:cNvPr id="108" name="n_2mainValue有形固定資産減価償却率">
          <a:extLst>
            <a:ext uri="{FF2B5EF4-FFF2-40B4-BE49-F238E27FC236}">
              <a16:creationId xmlns:a16="http://schemas.microsoft.com/office/drawing/2014/main" id="{F8F625B4-E453-4D23-97F5-A5779215B907}"/>
            </a:ext>
          </a:extLst>
        </xdr:cNvPr>
        <xdr:cNvSpPr txBox="1"/>
      </xdr:nvSpPr>
      <xdr:spPr>
        <a:xfrm>
          <a:off x="3086744" y="555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10812</xdr:rowOff>
    </xdr:from>
    <xdr:ext cx="405111" cy="259045"/>
    <xdr:sp macro="" textlink="">
      <xdr:nvSpPr>
        <xdr:cNvPr id="109" name="n_3mainValue有形固定資産減価償却率">
          <a:extLst>
            <a:ext uri="{FF2B5EF4-FFF2-40B4-BE49-F238E27FC236}">
              <a16:creationId xmlns:a16="http://schemas.microsoft.com/office/drawing/2014/main" id="{20280221-3C45-4E52-9490-760B3CD04D82}"/>
            </a:ext>
          </a:extLst>
        </xdr:cNvPr>
        <xdr:cNvSpPr txBox="1"/>
      </xdr:nvSpPr>
      <xdr:spPr>
        <a:xfrm>
          <a:off x="2324744"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129829</xdr:rowOff>
    </xdr:from>
    <xdr:ext cx="405111" cy="259045"/>
    <xdr:sp macro="" textlink="">
      <xdr:nvSpPr>
        <xdr:cNvPr id="110" name="n_4mainValue有形固定資産減価償却率">
          <a:extLst>
            <a:ext uri="{FF2B5EF4-FFF2-40B4-BE49-F238E27FC236}">
              <a16:creationId xmlns:a16="http://schemas.microsoft.com/office/drawing/2014/main" id="{F1E6177B-0BCB-4ECF-A9DA-A15C4639E196}"/>
            </a:ext>
          </a:extLst>
        </xdr:cNvPr>
        <xdr:cNvSpPr txBox="1"/>
      </xdr:nvSpPr>
      <xdr:spPr>
        <a:xfrm>
          <a:off x="1562744" y="5444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B997102-22A7-4951-B01D-6AD38F336C22}"/>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7DE56B5-171F-4B74-A176-83362B7E89F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E109B12F-0969-4322-80B6-8E052E624EA4}"/>
            </a:ext>
          </a:extLst>
        </xdr:cNvPr>
        <xdr:cNvSpPr/>
      </xdr:nvSpPr>
      <xdr:spPr>
        <a:xfrm>
          <a:off x="13860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92D40B4-711C-4CCF-82B9-E935899CC55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571D780-CDD2-4C11-AD9C-C174F0261698}"/>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225C7F0-58C4-4E1D-A993-CB256DEB269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C8A6E9A-AFAB-4DD8-B4D2-547394139249}"/>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5C80A54-8611-4B13-A853-D37C0C5CFC16}"/>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BADDFD2-3A42-4CA7-A6FC-38E3FAC08D7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951D6E0-1753-42A6-A8E0-B87FFFC68614}"/>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BE8C1A9-B15B-4805-B448-F0012B752AD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B983304-AFF3-4928-A2C1-6829BB180094}"/>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49D4E8D-99F9-412B-8F5C-7212721875F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全国平均及び岐阜県平均を下回っているほか、類似団体内においても上位に位置している。債務償還比率が減少傾向にあるのは、充当可能財源（基金残高）の上昇によるものである。充当可能財源（基金残高）については、今後新庁舎建設事業の財源に充てる予定の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計画的な基金管理に努めていく。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D89C124-D8D1-491C-BF7D-96D353E3F7B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993D453-5851-45B6-89B0-203B80FB691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8410A8A-A88C-4D52-B43D-F6FFF451922B}"/>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49E8930-2175-4D28-9F83-1F87BB4F60C5}"/>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F61A74E6-D641-47A6-A783-3BC14F555671}"/>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AF263DD-8939-4D45-A9EA-CCD948889C65}"/>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8BD248D-9D4E-4182-80DE-89911DD303E7}"/>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FADF42D-E310-4DD0-9377-7A08BBA14AA9}"/>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88ECA7F1-418D-4724-B91A-13653A192291}"/>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A84A8E2-25D6-4285-9577-359FC0918A28}"/>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5967E6F4-4EEB-4D8C-BB1C-EC7FC45D15CB}"/>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3ADF18F-8412-46EF-B804-C8FD8FC0608C}"/>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62E70CB-8357-42FC-A09D-64D371D3C73F}"/>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A17F99F0-6474-4CFE-B353-3CB16BB79913}"/>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AE1BDDE8-8F29-4008-8439-8B91058E236F}"/>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4CF8723C-F57A-434E-84E4-0D2BB654C65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7FFBC63-D9FF-4E84-83C9-5A8604F60B7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FD4F4BF3-ADE9-40B6-89E5-22A1209652A3}"/>
            </a:ext>
          </a:extLst>
        </xdr:cNvPr>
        <xdr:cNvCxnSpPr/>
      </xdr:nvCxnSpPr>
      <xdr:spPr>
        <a:xfrm flipV="1">
          <a:off x="14793595" y="4489903"/>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31BBEC59-1C30-4F86-9305-77607A500FBE}"/>
            </a:ext>
          </a:extLst>
        </xdr:cNvPr>
        <xdr:cNvSpPr txBox="1"/>
      </xdr:nvSpPr>
      <xdr:spPr>
        <a:xfrm>
          <a:off x="14846300" y="58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D84B48A8-089D-44B3-A619-4EDB143CAC38}"/>
            </a:ext>
          </a:extLst>
        </xdr:cNvPr>
        <xdr:cNvCxnSpPr/>
      </xdr:nvCxnSpPr>
      <xdr:spPr>
        <a:xfrm>
          <a:off x="14706600" y="584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717C2D0-14B7-4DFE-8246-E3F5965CFC32}"/>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5FB49321-7BC2-464B-8863-07D481FA6C79}"/>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C0C8D15A-6993-4C2D-85A1-2B2CEF49792F}"/>
            </a:ext>
          </a:extLst>
        </xdr:cNvPr>
        <xdr:cNvSpPr txBox="1"/>
      </xdr:nvSpPr>
      <xdr:spPr>
        <a:xfrm>
          <a:off x="14846300" y="5008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5D9D6195-FC92-4B28-A789-650B199BB4E6}"/>
            </a:ext>
          </a:extLst>
        </xdr:cNvPr>
        <xdr:cNvSpPr/>
      </xdr:nvSpPr>
      <xdr:spPr>
        <a:xfrm>
          <a:off x="14744700" y="50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DED3A0EE-2E88-4C22-887A-7D057B4D02BD}"/>
            </a:ext>
          </a:extLst>
        </xdr:cNvPr>
        <xdr:cNvSpPr/>
      </xdr:nvSpPr>
      <xdr:spPr>
        <a:xfrm>
          <a:off x="14033500" y="50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55CAC1B6-48A8-473D-95E5-B89E6C97E09A}"/>
            </a:ext>
          </a:extLst>
        </xdr:cNvPr>
        <xdr:cNvSpPr/>
      </xdr:nvSpPr>
      <xdr:spPr>
        <a:xfrm>
          <a:off x="13271500" y="500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6B5EBEAE-1719-44B8-859D-641A3CB98F2B}"/>
            </a:ext>
          </a:extLst>
        </xdr:cNvPr>
        <xdr:cNvSpPr/>
      </xdr:nvSpPr>
      <xdr:spPr>
        <a:xfrm>
          <a:off x="12509500" y="4984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E0EF616A-0BC2-46AE-AC4D-CA4295150269}"/>
            </a:ext>
          </a:extLst>
        </xdr:cNvPr>
        <xdr:cNvSpPr/>
      </xdr:nvSpPr>
      <xdr:spPr>
        <a:xfrm>
          <a:off x="11747500" y="51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D7A8A07-4076-4F8B-82BD-0C9A8B20992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7BF8F3D-4F73-4497-AB14-81698727FDE2}"/>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677AD77-B305-401C-85D6-50C45542F5D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95B4AAE2-4C6E-46A8-95D5-760F2D3A89B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5E80EC8-6D5A-4D32-80AB-BB630CAC187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124206</xdr:rowOff>
    </xdr:from>
    <xdr:to>
      <xdr:col>76</xdr:col>
      <xdr:colOff>73025</xdr:colOff>
      <xdr:row>27</xdr:row>
      <xdr:rowOff>54356</xdr:rowOff>
    </xdr:to>
    <xdr:sp macro="" textlink="">
      <xdr:nvSpPr>
        <xdr:cNvPr id="157" name="楕円 156">
          <a:extLst>
            <a:ext uri="{FF2B5EF4-FFF2-40B4-BE49-F238E27FC236}">
              <a16:creationId xmlns:a16="http://schemas.microsoft.com/office/drawing/2014/main" id="{E8708C19-E9DD-40A0-AC6D-C5ABCB356C40}"/>
            </a:ext>
          </a:extLst>
        </xdr:cNvPr>
        <xdr:cNvSpPr/>
      </xdr:nvSpPr>
      <xdr:spPr>
        <a:xfrm>
          <a:off x="14744700" y="458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147083</xdr:rowOff>
    </xdr:from>
    <xdr:ext cx="405111" cy="259045"/>
    <xdr:sp macro="" textlink="">
      <xdr:nvSpPr>
        <xdr:cNvPr id="158" name="債務償還比率該当値テキスト">
          <a:extLst>
            <a:ext uri="{FF2B5EF4-FFF2-40B4-BE49-F238E27FC236}">
              <a16:creationId xmlns:a16="http://schemas.microsoft.com/office/drawing/2014/main" id="{019CDFBB-E8F7-4945-AB61-21143F4B45C4}"/>
            </a:ext>
          </a:extLst>
        </xdr:cNvPr>
        <xdr:cNvSpPr txBox="1"/>
      </xdr:nvSpPr>
      <xdr:spPr>
        <a:xfrm>
          <a:off x="14846300" y="44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149806</xdr:rowOff>
    </xdr:from>
    <xdr:to>
      <xdr:col>72</xdr:col>
      <xdr:colOff>123825</xdr:colOff>
      <xdr:row>27</xdr:row>
      <xdr:rowOff>79956</xdr:rowOff>
    </xdr:to>
    <xdr:sp macro="" textlink="">
      <xdr:nvSpPr>
        <xdr:cNvPr id="159" name="楕円 158">
          <a:extLst>
            <a:ext uri="{FF2B5EF4-FFF2-40B4-BE49-F238E27FC236}">
              <a16:creationId xmlns:a16="http://schemas.microsoft.com/office/drawing/2014/main" id="{2509CA55-A916-4800-8664-0427207CF7B2}"/>
            </a:ext>
          </a:extLst>
        </xdr:cNvPr>
        <xdr:cNvSpPr/>
      </xdr:nvSpPr>
      <xdr:spPr>
        <a:xfrm>
          <a:off x="14033500" y="460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3556</xdr:rowOff>
    </xdr:from>
    <xdr:to>
      <xdr:col>76</xdr:col>
      <xdr:colOff>22225</xdr:colOff>
      <xdr:row>27</xdr:row>
      <xdr:rowOff>29156</xdr:rowOff>
    </xdr:to>
    <xdr:cxnSp macro="">
      <xdr:nvCxnSpPr>
        <xdr:cNvPr id="160" name="直線コネクタ 159">
          <a:extLst>
            <a:ext uri="{FF2B5EF4-FFF2-40B4-BE49-F238E27FC236}">
              <a16:creationId xmlns:a16="http://schemas.microsoft.com/office/drawing/2014/main" id="{E2F6BC09-1B4D-4D19-B00E-E3B065332E5E}"/>
            </a:ext>
          </a:extLst>
        </xdr:cNvPr>
        <xdr:cNvCxnSpPr/>
      </xdr:nvCxnSpPr>
      <xdr:spPr>
        <a:xfrm flipV="1">
          <a:off x="14084300" y="4632706"/>
          <a:ext cx="711200" cy="2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67183</xdr:rowOff>
    </xdr:from>
    <xdr:to>
      <xdr:col>68</xdr:col>
      <xdr:colOff>123825</xdr:colOff>
      <xdr:row>27</xdr:row>
      <xdr:rowOff>168783</xdr:rowOff>
    </xdr:to>
    <xdr:sp macro="" textlink="">
      <xdr:nvSpPr>
        <xdr:cNvPr id="161" name="楕円 160">
          <a:extLst>
            <a:ext uri="{FF2B5EF4-FFF2-40B4-BE49-F238E27FC236}">
              <a16:creationId xmlns:a16="http://schemas.microsoft.com/office/drawing/2014/main" id="{055508D8-5D77-4244-8E50-DB97C1350BA1}"/>
            </a:ext>
          </a:extLst>
        </xdr:cNvPr>
        <xdr:cNvSpPr/>
      </xdr:nvSpPr>
      <xdr:spPr>
        <a:xfrm>
          <a:off x="13271500" y="469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29156</xdr:rowOff>
    </xdr:from>
    <xdr:to>
      <xdr:col>72</xdr:col>
      <xdr:colOff>73025</xdr:colOff>
      <xdr:row>27</xdr:row>
      <xdr:rowOff>117983</xdr:rowOff>
    </xdr:to>
    <xdr:cxnSp macro="">
      <xdr:nvCxnSpPr>
        <xdr:cNvPr id="162" name="直線コネクタ 161">
          <a:extLst>
            <a:ext uri="{FF2B5EF4-FFF2-40B4-BE49-F238E27FC236}">
              <a16:creationId xmlns:a16="http://schemas.microsoft.com/office/drawing/2014/main" id="{DA1FBB33-444F-408B-82C4-FC530807068B}"/>
            </a:ext>
          </a:extLst>
        </xdr:cNvPr>
        <xdr:cNvCxnSpPr/>
      </xdr:nvCxnSpPr>
      <xdr:spPr>
        <a:xfrm flipV="1">
          <a:off x="13322300" y="4658306"/>
          <a:ext cx="762000" cy="8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129177</xdr:rowOff>
    </xdr:from>
    <xdr:to>
      <xdr:col>64</xdr:col>
      <xdr:colOff>123825</xdr:colOff>
      <xdr:row>28</xdr:row>
      <xdr:rowOff>59327</xdr:rowOff>
    </xdr:to>
    <xdr:sp macro="" textlink="">
      <xdr:nvSpPr>
        <xdr:cNvPr id="163" name="楕円 162">
          <a:extLst>
            <a:ext uri="{FF2B5EF4-FFF2-40B4-BE49-F238E27FC236}">
              <a16:creationId xmlns:a16="http://schemas.microsoft.com/office/drawing/2014/main" id="{58387248-57F3-433C-9288-9A0A9D8B2883}"/>
            </a:ext>
          </a:extLst>
        </xdr:cNvPr>
        <xdr:cNvSpPr/>
      </xdr:nvSpPr>
      <xdr:spPr>
        <a:xfrm>
          <a:off x="12509500" y="475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117983</xdr:rowOff>
    </xdr:from>
    <xdr:to>
      <xdr:col>68</xdr:col>
      <xdr:colOff>73025</xdr:colOff>
      <xdr:row>28</xdr:row>
      <xdr:rowOff>8527</xdr:rowOff>
    </xdr:to>
    <xdr:cxnSp macro="">
      <xdr:nvCxnSpPr>
        <xdr:cNvPr id="164" name="直線コネクタ 163">
          <a:extLst>
            <a:ext uri="{FF2B5EF4-FFF2-40B4-BE49-F238E27FC236}">
              <a16:creationId xmlns:a16="http://schemas.microsoft.com/office/drawing/2014/main" id="{91D0B551-5880-45E4-B43B-3E0F092BE495}"/>
            </a:ext>
          </a:extLst>
        </xdr:cNvPr>
        <xdr:cNvCxnSpPr/>
      </xdr:nvCxnSpPr>
      <xdr:spPr>
        <a:xfrm flipV="1">
          <a:off x="12560300" y="4747133"/>
          <a:ext cx="762000" cy="6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15902</xdr:rowOff>
    </xdr:from>
    <xdr:to>
      <xdr:col>60</xdr:col>
      <xdr:colOff>123825</xdr:colOff>
      <xdr:row>29</xdr:row>
      <xdr:rowOff>117502</xdr:rowOff>
    </xdr:to>
    <xdr:sp macro="" textlink="">
      <xdr:nvSpPr>
        <xdr:cNvPr id="165" name="楕円 164">
          <a:extLst>
            <a:ext uri="{FF2B5EF4-FFF2-40B4-BE49-F238E27FC236}">
              <a16:creationId xmlns:a16="http://schemas.microsoft.com/office/drawing/2014/main" id="{2BBF70DF-AB6C-443A-9AB1-7CACB6CDA674}"/>
            </a:ext>
          </a:extLst>
        </xdr:cNvPr>
        <xdr:cNvSpPr/>
      </xdr:nvSpPr>
      <xdr:spPr>
        <a:xfrm>
          <a:off x="11747500" y="49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8527</xdr:rowOff>
    </xdr:from>
    <xdr:to>
      <xdr:col>64</xdr:col>
      <xdr:colOff>73025</xdr:colOff>
      <xdr:row>29</xdr:row>
      <xdr:rowOff>66702</xdr:rowOff>
    </xdr:to>
    <xdr:cxnSp macro="">
      <xdr:nvCxnSpPr>
        <xdr:cNvPr id="166" name="直線コネクタ 165">
          <a:extLst>
            <a:ext uri="{FF2B5EF4-FFF2-40B4-BE49-F238E27FC236}">
              <a16:creationId xmlns:a16="http://schemas.microsoft.com/office/drawing/2014/main" id="{6505055E-425F-4710-85BE-C3EB6116CF4A}"/>
            </a:ext>
          </a:extLst>
        </xdr:cNvPr>
        <xdr:cNvCxnSpPr/>
      </xdr:nvCxnSpPr>
      <xdr:spPr>
        <a:xfrm flipV="1">
          <a:off x="11798300" y="4809127"/>
          <a:ext cx="762000" cy="22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A20EDA01-7ACD-4741-81A8-48A723243204}"/>
            </a:ext>
          </a:extLst>
        </xdr:cNvPr>
        <xdr:cNvSpPr txBox="1"/>
      </xdr:nvSpPr>
      <xdr:spPr>
        <a:xfrm>
          <a:off x="13836727" y="509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07724E7C-F346-44BA-AB5F-6D544E426CCC}"/>
            </a:ext>
          </a:extLst>
        </xdr:cNvPr>
        <xdr:cNvSpPr txBox="1"/>
      </xdr:nvSpPr>
      <xdr:spPr>
        <a:xfrm>
          <a:off x="13087427" y="510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553A9921-A0B5-4A39-80B7-F9583816E8C9}"/>
            </a:ext>
          </a:extLst>
        </xdr:cNvPr>
        <xdr:cNvSpPr txBox="1"/>
      </xdr:nvSpPr>
      <xdr:spPr>
        <a:xfrm>
          <a:off x="12325427" y="507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ABA61DC5-26B2-402E-AFD6-CFA0A140DF8A}"/>
            </a:ext>
          </a:extLst>
        </xdr:cNvPr>
        <xdr:cNvSpPr txBox="1"/>
      </xdr:nvSpPr>
      <xdr:spPr>
        <a:xfrm>
          <a:off x="11563427" y="528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96483</xdr:rowOff>
    </xdr:from>
    <xdr:ext cx="469744" cy="259045"/>
    <xdr:sp macro="" textlink="">
      <xdr:nvSpPr>
        <xdr:cNvPr id="171" name="n_1mainValue債務償還比率">
          <a:extLst>
            <a:ext uri="{FF2B5EF4-FFF2-40B4-BE49-F238E27FC236}">
              <a16:creationId xmlns:a16="http://schemas.microsoft.com/office/drawing/2014/main" id="{D565769D-1482-47F8-8EB3-BF433D738984}"/>
            </a:ext>
          </a:extLst>
        </xdr:cNvPr>
        <xdr:cNvSpPr txBox="1"/>
      </xdr:nvSpPr>
      <xdr:spPr>
        <a:xfrm>
          <a:off x="13836727" y="438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13860</xdr:rowOff>
    </xdr:from>
    <xdr:ext cx="469744" cy="259045"/>
    <xdr:sp macro="" textlink="">
      <xdr:nvSpPr>
        <xdr:cNvPr id="172" name="n_2mainValue債務償還比率">
          <a:extLst>
            <a:ext uri="{FF2B5EF4-FFF2-40B4-BE49-F238E27FC236}">
              <a16:creationId xmlns:a16="http://schemas.microsoft.com/office/drawing/2014/main" id="{1DD0B338-95ED-4E7E-8130-46CEEB5B7D09}"/>
            </a:ext>
          </a:extLst>
        </xdr:cNvPr>
        <xdr:cNvSpPr txBox="1"/>
      </xdr:nvSpPr>
      <xdr:spPr>
        <a:xfrm>
          <a:off x="13087427" y="44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75854</xdr:rowOff>
    </xdr:from>
    <xdr:ext cx="469744" cy="259045"/>
    <xdr:sp macro="" textlink="">
      <xdr:nvSpPr>
        <xdr:cNvPr id="173" name="n_3mainValue債務償還比率">
          <a:extLst>
            <a:ext uri="{FF2B5EF4-FFF2-40B4-BE49-F238E27FC236}">
              <a16:creationId xmlns:a16="http://schemas.microsoft.com/office/drawing/2014/main" id="{3AF8B3C1-CB63-4733-823F-98956BE2C2A8}"/>
            </a:ext>
          </a:extLst>
        </xdr:cNvPr>
        <xdr:cNvSpPr txBox="1"/>
      </xdr:nvSpPr>
      <xdr:spPr>
        <a:xfrm>
          <a:off x="12325427" y="453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134029</xdr:rowOff>
    </xdr:from>
    <xdr:ext cx="469744" cy="259045"/>
    <xdr:sp macro="" textlink="">
      <xdr:nvSpPr>
        <xdr:cNvPr id="174" name="n_4mainValue債務償還比率">
          <a:extLst>
            <a:ext uri="{FF2B5EF4-FFF2-40B4-BE49-F238E27FC236}">
              <a16:creationId xmlns:a16="http://schemas.microsoft.com/office/drawing/2014/main" id="{BE1547A8-174B-43B6-AACB-D70752EA2E6D}"/>
            </a:ext>
          </a:extLst>
        </xdr:cNvPr>
        <xdr:cNvSpPr txBox="1"/>
      </xdr:nvSpPr>
      <xdr:spPr>
        <a:xfrm>
          <a:off x="11563427" y="476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A7404442-5E4F-4327-8D97-0A54FAB164B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ACDC5378-84D8-4D29-8F7B-3939E7DD021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2E1A6791-6DB5-4DDD-991A-B1908C0AEFC8}"/>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385D63A0-BAD2-40FC-9FC6-5109A65D75C2}"/>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B6EE7135-CB3F-4C27-AF37-C98D45D6020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C3CFECBB-4D59-4B7E-AB48-CFFD1F07476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035997-4E19-49FE-94A2-9DFC314ECE0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B0F4C8-66AF-4E07-8357-F33808BB63F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B36D69-6ED9-4EB5-A28C-EFF088665E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19B581-04B7-454E-9CC5-04ECD15D99B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76739A-E68A-4800-AACA-D7587EC8D0A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27A1A4-7F61-48F7-8C1F-F1BE59D3F84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C5B6A6-3004-4CCA-AA32-103CD580F17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8F3E9C-4E17-4E4D-A704-A1874B6766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333A26-1B85-4ACD-9F12-10F9335196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53EC97-3713-415F-85C4-8349B0F5F89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9DCEA0-2164-47CC-BD23-E83926431F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50022B-153A-41BA-B91A-613861F862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B9D464-CF59-427A-B661-969932BC65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1178DD-BE70-49C9-B5AF-714FB18A79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97E7D9-9655-45C9-8E76-E9E8B0A4060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9456CCD-5BFB-4DFC-AD66-22CD98EB90C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446AF9-1A48-4A78-BBB2-DDE296F089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FD6213-1203-4C3C-B04C-42EB932235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FB322EC-E763-4F4D-BECA-221D2133155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4F4214-39A6-44B7-9E63-0FCC246F212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31C6BF-272F-43F3-9237-539A4BEF98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CEDA56-2066-42CF-B1D9-ECD0AECC214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D835BE-F772-4AA6-9436-C9DE8963F0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970166-57DD-4FE7-91C6-88940BF6E2A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4CBFD0-ED4F-40ED-A8EE-AFF2980432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F323AF-812E-45D9-8F22-35442A157D0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871F58-DDD9-4E43-A80F-B52996C80A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26C65A-3871-47A5-8996-2E455A503D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76B775-05F8-4658-B2BB-25397380FA2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FECCCA-CD34-4029-AC3D-B21D7EE7FA7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F13B26-D877-4C69-A47D-554B8FAE80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6D00C9-4D0E-4486-A5AB-34A000EF88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01BE21-1F9D-4909-8945-EF9F2E95E45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F578B7-31C7-47FD-9A89-677E79945A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2F07EC-BAA3-4445-8176-7AE987899A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647A10-20F9-455A-987C-D9B32BBB47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EC9658-A05D-46FA-85C9-888C35D889C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AA700A-A4AE-436F-943C-8B7E394B154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54165B-DD63-4BBB-80A0-87EB692BFE4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AC5C22-12B6-4C24-A066-59F53C5A42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9A33B00-8CEE-4145-87F7-6C64B2BFCAB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6C649A-41AD-4A31-A630-A35941F3BA0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569F2DA-57C2-47B6-ABF7-8727EFCD26D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31CD8C5-0F6D-48F6-A5AC-6D9DA009750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2507A32-E097-46A3-BADE-8C572FF5339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5E8391B-220E-4BB3-BAA9-A8238BA33C0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B89DAB1-F609-4DB3-9942-CED0DC386E2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793C4B-8D3D-422F-B1E6-CABBE4BB9FE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13440B-0144-423C-A9D2-8194C2E1D7A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3BF0940-B0E1-44D2-816B-FC11AC48EB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33A5411-51B7-4296-B666-759905DF24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C3B971C-DCC1-4D67-B4C9-7E86DD11831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700C8DD-57CB-4D67-85A7-C2CBD51D11F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49E080-9040-4B50-A7A8-60E541DBE4A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AFE04ED-1547-40B6-8C9F-B84E0F13C4E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F29D5406-9FB8-49A9-B798-2745F0036AC7}"/>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3A0E9EE1-BD95-4653-8E26-676025C7569B}"/>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D861D30B-CFF2-48D3-915F-C04318FEB227}"/>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1F687279-4C41-4F9A-ABAF-B8EDFA461D7D}"/>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DDB1299E-B79A-4389-AAF9-8C6967E49387}"/>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FE8E6888-0E47-4DE9-BB76-2E85FCECA4E5}"/>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72A14A1F-3870-46FF-B957-3ACFDEEBB40A}"/>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D63826E3-C49B-405C-88AA-6450C0B55CF1}"/>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D4E6E1AD-8FF4-4E96-BDCB-F3002CAE3BDF}"/>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333CE7D6-972A-4A69-9DCD-CFF5A14213F8}"/>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36DDAFE4-9682-42CF-A6FD-6995988218D5}"/>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5545B7-2A87-4E12-86E0-52F95749918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425976-E2A7-4863-B1C5-EE51E1F26D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BC8449-18C7-48E8-89C5-C73E7ED723B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FFCDC6-AF60-4780-95AA-91328C55C64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C90A0C4-3536-4B0D-A12F-F82D200A9B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52070</xdr:rowOff>
    </xdr:from>
    <xdr:to>
      <xdr:col>24</xdr:col>
      <xdr:colOff>114300</xdr:colOff>
      <xdr:row>39</xdr:row>
      <xdr:rowOff>153670</xdr:rowOff>
    </xdr:to>
    <xdr:sp macro="" textlink="">
      <xdr:nvSpPr>
        <xdr:cNvPr id="73" name="楕円 72">
          <a:extLst>
            <a:ext uri="{FF2B5EF4-FFF2-40B4-BE49-F238E27FC236}">
              <a16:creationId xmlns:a16="http://schemas.microsoft.com/office/drawing/2014/main" id="{21F29688-B79E-47D7-99E0-6E46F75FABD5}"/>
            </a:ext>
          </a:extLst>
        </xdr:cNvPr>
        <xdr:cNvSpPr/>
      </xdr:nvSpPr>
      <xdr:spPr>
        <a:xfrm>
          <a:off x="4584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30497</xdr:rowOff>
    </xdr:from>
    <xdr:ext cx="405111" cy="259045"/>
    <xdr:sp macro="" textlink="">
      <xdr:nvSpPr>
        <xdr:cNvPr id="74" name="【道路】&#10;有形固定資産減価償却率該当値テキスト">
          <a:extLst>
            <a:ext uri="{FF2B5EF4-FFF2-40B4-BE49-F238E27FC236}">
              <a16:creationId xmlns:a16="http://schemas.microsoft.com/office/drawing/2014/main" id="{5AEE9D0A-9B19-47D1-A598-C6E0BE79F9FA}"/>
            </a:ext>
          </a:extLst>
        </xdr:cNvPr>
        <xdr:cNvSpPr txBox="1"/>
      </xdr:nvSpPr>
      <xdr:spPr>
        <a:xfrm>
          <a:off x="4673600"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23495</xdr:rowOff>
    </xdr:from>
    <xdr:to>
      <xdr:col>20</xdr:col>
      <xdr:colOff>38100</xdr:colOff>
      <xdr:row>39</xdr:row>
      <xdr:rowOff>125095</xdr:rowOff>
    </xdr:to>
    <xdr:sp macro="" textlink="">
      <xdr:nvSpPr>
        <xdr:cNvPr id="75" name="楕円 74">
          <a:extLst>
            <a:ext uri="{FF2B5EF4-FFF2-40B4-BE49-F238E27FC236}">
              <a16:creationId xmlns:a16="http://schemas.microsoft.com/office/drawing/2014/main" id="{5189618C-E992-4B50-98A8-798DC69110A9}"/>
            </a:ext>
          </a:extLst>
        </xdr:cNvPr>
        <xdr:cNvSpPr/>
      </xdr:nvSpPr>
      <xdr:spPr>
        <a:xfrm>
          <a:off x="3746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74295</xdr:rowOff>
    </xdr:from>
    <xdr:to>
      <xdr:col>24</xdr:col>
      <xdr:colOff>63500</xdr:colOff>
      <xdr:row>39</xdr:row>
      <xdr:rowOff>102870</xdr:rowOff>
    </xdr:to>
    <xdr:cxnSp macro="">
      <xdr:nvCxnSpPr>
        <xdr:cNvPr id="76" name="直線コネクタ 75">
          <a:extLst>
            <a:ext uri="{FF2B5EF4-FFF2-40B4-BE49-F238E27FC236}">
              <a16:creationId xmlns:a16="http://schemas.microsoft.com/office/drawing/2014/main" id="{415B64A0-BD86-4CBB-B94E-432F52833F99}"/>
            </a:ext>
          </a:extLst>
        </xdr:cNvPr>
        <xdr:cNvCxnSpPr/>
      </xdr:nvCxnSpPr>
      <xdr:spPr>
        <a:xfrm>
          <a:off x="3797300" y="67608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166370</xdr:rowOff>
    </xdr:from>
    <xdr:to>
      <xdr:col>15</xdr:col>
      <xdr:colOff>101600</xdr:colOff>
      <xdr:row>39</xdr:row>
      <xdr:rowOff>96520</xdr:rowOff>
    </xdr:to>
    <xdr:sp macro="" textlink="">
      <xdr:nvSpPr>
        <xdr:cNvPr id="77" name="楕円 76">
          <a:extLst>
            <a:ext uri="{FF2B5EF4-FFF2-40B4-BE49-F238E27FC236}">
              <a16:creationId xmlns:a16="http://schemas.microsoft.com/office/drawing/2014/main" id="{80C515E1-F32E-42FF-9DEE-8DA28ADA18FD}"/>
            </a:ext>
          </a:extLst>
        </xdr:cNvPr>
        <xdr:cNvSpPr/>
      </xdr:nvSpPr>
      <xdr:spPr>
        <a:xfrm>
          <a:off x="2857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45720</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id="{9D936ECF-8B57-4633-AAE7-98DB9A984109}"/>
            </a:ext>
          </a:extLst>
        </xdr:cNvPr>
        <xdr:cNvCxnSpPr/>
      </xdr:nvCxnSpPr>
      <xdr:spPr>
        <a:xfrm>
          <a:off x="2908300" y="67322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132080</xdr:rowOff>
    </xdr:from>
    <xdr:to>
      <xdr:col>10</xdr:col>
      <xdr:colOff>165100</xdr:colOff>
      <xdr:row>39</xdr:row>
      <xdr:rowOff>62230</xdr:rowOff>
    </xdr:to>
    <xdr:sp macro="" textlink="">
      <xdr:nvSpPr>
        <xdr:cNvPr id="79" name="楕円 78">
          <a:extLst>
            <a:ext uri="{FF2B5EF4-FFF2-40B4-BE49-F238E27FC236}">
              <a16:creationId xmlns:a16="http://schemas.microsoft.com/office/drawing/2014/main" id="{F7D3112E-A93F-4A7A-A49F-3D3FAD3C5041}"/>
            </a:ext>
          </a:extLst>
        </xdr:cNvPr>
        <xdr:cNvSpPr/>
      </xdr:nvSpPr>
      <xdr:spPr>
        <a:xfrm>
          <a:off x="1968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11430</xdr:rowOff>
    </xdr:from>
    <xdr:to>
      <xdr:col>15</xdr:col>
      <xdr:colOff>50800</xdr:colOff>
      <xdr:row>39</xdr:row>
      <xdr:rowOff>45720</xdr:rowOff>
    </xdr:to>
    <xdr:cxnSp macro="">
      <xdr:nvCxnSpPr>
        <xdr:cNvPr id="80" name="直線コネクタ 79">
          <a:extLst>
            <a:ext uri="{FF2B5EF4-FFF2-40B4-BE49-F238E27FC236}">
              <a16:creationId xmlns:a16="http://schemas.microsoft.com/office/drawing/2014/main" id="{0C85944C-6BE1-4E8D-8A1F-613106417A95}"/>
            </a:ext>
          </a:extLst>
        </xdr:cNvPr>
        <xdr:cNvCxnSpPr/>
      </xdr:nvCxnSpPr>
      <xdr:spPr>
        <a:xfrm>
          <a:off x="2019300" y="6697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99695</xdr:rowOff>
    </xdr:from>
    <xdr:to>
      <xdr:col>6</xdr:col>
      <xdr:colOff>38100</xdr:colOff>
      <xdr:row>39</xdr:row>
      <xdr:rowOff>29845</xdr:rowOff>
    </xdr:to>
    <xdr:sp macro="" textlink="">
      <xdr:nvSpPr>
        <xdr:cNvPr id="81" name="楕円 80">
          <a:extLst>
            <a:ext uri="{FF2B5EF4-FFF2-40B4-BE49-F238E27FC236}">
              <a16:creationId xmlns:a16="http://schemas.microsoft.com/office/drawing/2014/main" id="{E3331B2C-7C26-4E9E-BAA3-27BE86AE853A}"/>
            </a:ext>
          </a:extLst>
        </xdr:cNvPr>
        <xdr:cNvSpPr/>
      </xdr:nvSpPr>
      <xdr:spPr>
        <a:xfrm>
          <a:off x="1079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150495</xdr:rowOff>
    </xdr:from>
    <xdr:to>
      <xdr:col>10</xdr:col>
      <xdr:colOff>114300</xdr:colOff>
      <xdr:row>39</xdr:row>
      <xdr:rowOff>11430</xdr:rowOff>
    </xdr:to>
    <xdr:cxnSp macro="">
      <xdr:nvCxnSpPr>
        <xdr:cNvPr id="82" name="直線コネクタ 81">
          <a:extLst>
            <a:ext uri="{FF2B5EF4-FFF2-40B4-BE49-F238E27FC236}">
              <a16:creationId xmlns:a16="http://schemas.microsoft.com/office/drawing/2014/main" id="{DA15F70A-C906-4BEC-9F25-6D42CC0A9C53}"/>
            </a:ext>
          </a:extLst>
        </xdr:cNvPr>
        <xdr:cNvCxnSpPr/>
      </xdr:nvCxnSpPr>
      <xdr:spPr>
        <a:xfrm>
          <a:off x="1130300" y="66655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F217A67B-CFC7-4701-995A-940B91F206E1}"/>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5E73FB47-2F6C-46AD-8DE3-DA161B92476D}"/>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C36FB06A-228E-439F-8BF0-F078C9DE9104}"/>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6E9D285E-66F5-42D2-B469-3B3A85A364CC}"/>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4F0C694B-5868-4233-A9AD-5AE9D5C0EFF2}"/>
            </a:ext>
          </a:extLst>
        </xdr:cNvPr>
        <xdr:cNvSpPr txBox="1"/>
      </xdr:nvSpPr>
      <xdr:spPr>
        <a:xfrm>
          <a:off x="35820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87647</xdr:rowOff>
    </xdr:from>
    <xdr:ext cx="405111" cy="259045"/>
    <xdr:sp macro="" textlink="">
      <xdr:nvSpPr>
        <xdr:cNvPr id="88" name="n_2mainValue【道路】&#10;有形固定資産減価償却率">
          <a:extLst>
            <a:ext uri="{FF2B5EF4-FFF2-40B4-BE49-F238E27FC236}">
              <a16:creationId xmlns:a16="http://schemas.microsoft.com/office/drawing/2014/main" id="{A1BF0F7C-8C3D-4433-B9E7-7567C2A11CC9}"/>
            </a:ext>
          </a:extLst>
        </xdr:cNvPr>
        <xdr:cNvSpPr txBox="1"/>
      </xdr:nvSpPr>
      <xdr:spPr>
        <a:xfrm>
          <a:off x="2705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53357</xdr:rowOff>
    </xdr:from>
    <xdr:ext cx="405111" cy="259045"/>
    <xdr:sp macro="" textlink="">
      <xdr:nvSpPr>
        <xdr:cNvPr id="89" name="n_3mainValue【道路】&#10;有形固定資産減価償却率">
          <a:extLst>
            <a:ext uri="{FF2B5EF4-FFF2-40B4-BE49-F238E27FC236}">
              <a16:creationId xmlns:a16="http://schemas.microsoft.com/office/drawing/2014/main" id="{CD150D07-C4D1-4BFE-94C9-EDECB47430C1}"/>
            </a:ext>
          </a:extLst>
        </xdr:cNvPr>
        <xdr:cNvSpPr txBox="1"/>
      </xdr:nvSpPr>
      <xdr:spPr>
        <a:xfrm>
          <a:off x="1816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E776FDCE-8351-45A6-B948-E9DBEA9941A7}"/>
            </a:ext>
          </a:extLst>
        </xdr:cNvPr>
        <xdr:cNvSpPr txBox="1"/>
      </xdr:nvSpPr>
      <xdr:spPr>
        <a:xfrm>
          <a:off x="927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B3DD234-8769-4574-975B-27AE3A1330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D88CCD0-44A2-449E-A59E-A46C127DD5D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E7DB5F-DC44-41FE-ABC9-D4B7863C75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DDE8426-A813-446B-8E55-288C2E3349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F2A5572-FB03-4562-9979-7D5F57987F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F8E06A3-DEA5-4FD1-881C-37E0843AE14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56CEE6E-82C0-4779-8A18-C4259C9CC7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7AA5C7C-5169-4065-BF24-5F654CBB4E6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8FBDE62-C4C3-4246-868E-587603EDFC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387862-C2C7-43B8-BAD5-177621C2950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FADD5AE-5F1E-4BE2-A617-FF7C86A1AE7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895C7BD-C620-43E6-90D9-1B47E312FD4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1137556-8B4B-419C-95BB-28443F47677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1EF1E11-BCE9-4BD0-A5EE-F27DEABAD3A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81C2C94-EC0B-432A-9F5A-3820B94F898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4BEF67F-6AFE-415F-B488-8501D749DC6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763D8AD-6873-478A-9E91-46810C2E851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2FE5E25-ABDC-445C-A1E3-6210C856DE8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098B9DB-D5E6-4B73-9E90-54B3F5159F5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18DB559-67EA-40CB-BC20-4F7D4101113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0D01BDD-1D5C-491E-BFA6-C97E166F55F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F590B8B-0001-4FF6-9D63-3E8B87E2C1B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1DAEB45-0CEF-4835-8217-3B0D1075449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B5A01299-85DF-4C00-9EDF-F01A322B13D5}"/>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48991BE9-5913-4AAC-A37F-4D3EEADD1C1D}"/>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EA9682DB-DD3C-4BBD-864A-DD2D74361293}"/>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7059F100-86A2-4797-830F-0C21E9E18DBF}"/>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7F08E4CA-07FC-4DC8-A29D-316B222A4EDC}"/>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F6DF501A-C468-47A7-B4B9-C7305DABC53D}"/>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9C093818-67AF-4F3D-9F70-380296D661AF}"/>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4A9DB95D-73F6-4B72-B7D4-2854F6170BE6}"/>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F93387D6-DCCA-4DD7-B0B4-D161897F620C}"/>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B07BD61E-0990-44C7-9B47-2CF7EB059CD8}"/>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76FA777F-5494-4AAD-B5E6-78B55A046EF7}"/>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7B63E26-B7D9-4E4D-B184-ACD6C208C1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62BF561-43FD-4B21-AD02-B58C610292E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7AF6C7-43F5-4889-8584-02E67DD6D8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240280C-C658-4A00-B210-2F79AE3E3C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D9F6CBC-B4D2-407B-B846-54EE47A720A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28029</xdr:rowOff>
    </xdr:from>
    <xdr:to>
      <xdr:col>55</xdr:col>
      <xdr:colOff>50800</xdr:colOff>
      <xdr:row>38</xdr:row>
      <xdr:rowOff>129629</xdr:rowOff>
    </xdr:to>
    <xdr:sp macro="" textlink="">
      <xdr:nvSpPr>
        <xdr:cNvPr id="130" name="楕円 129">
          <a:extLst>
            <a:ext uri="{FF2B5EF4-FFF2-40B4-BE49-F238E27FC236}">
              <a16:creationId xmlns:a16="http://schemas.microsoft.com/office/drawing/2014/main" id="{3AA9800A-A1B7-473C-901D-0F407E0A4289}"/>
            </a:ext>
          </a:extLst>
        </xdr:cNvPr>
        <xdr:cNvSpPr/>
      </xdr:nvSpPr>
      <xdr:spPr>
        <a:xfrm>
          <a:off x="10426700" y="65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50906</xdr:rowOff>
    </xdr:from>
    <xdr:ext cx="534377" cy="259045"/>
    <xdr:sp macro="" textlink="">
      <xdr:nvSpPr>
        <xdr:cNvPr id="131" name="【道路】&#10;一人当たり延長該当値テキスト">
          <a:extLst>
            <a:ext uri="{FF2B5EF4-FFF2-40B4-BE49-F238E27FC236}">
              <a16:creationId xmlns:a16="http://schemas.microsoft.com/office/drawing/2014/main" id="{B747B0B8-06B2-4BB3-B59A-92E31E1EBE2F}"/>
            </a:ext>
          </a:extLst>
        </xdr:cNvPr>
        <xdr:cNvSpPr txBox="1"/>
      </xdr:nvSpPr>
      <xdr:spPr>
        <a:xfrm>
          <a:off x="10515600" y="639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35058</xdr:rowOff>
    </xdr:from>
    <xdr:to>
      <xdr:col>50</xdr:col>
      <xdr:colOff>165100</xdr:colOff>
      <xdr:row>38</xdr:row>
      <xdr:rowOff>136658</xdr:rowOff>
    </xdr:to>
    <xdr:sp macro="" textlink="">
      <xdr:nvSpPr>
        <xdr:cNvPr id="132" name="楕円 131">
          <a:extLst>
            <a:ext uri="{FF2B5EF4-FFF2-40B4-BE49-F238E27FC236}">
              <a16:creationId xmlns:a16="http://schemas.microsoft.com/office/drawing/2014/main" id="{3970517F-8324-45F4-B80B-D9B769CCBBCE}"/>
            </a:ext>
          </a:extLst>
        </xdr:cNvPr>
        <xdr:cNvSpPr/>
      </xdr:nvSpPr>
      <xdr:spPr>
        <a:xfrm>
          <a:off x="9588500" y="655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78829</xdr:rowOff>
    </xdr:from>
    <xdr:to>
      <xdr:col>55</xdr:col>
      <xdr:colOff>0</xdr:colOff>
      <xdr:row>38</xdr:row>
      <xdr:rowOff>85858</xdr:rowOff>
    </xdr:to>
    <xdr:cxnSp macro="">
      <xdr:nvCxnSpPr>
        <xdr:cNvPr id="133" name="直線コネクタ 132">
          <a:extLst>
            <a:ext uri="{FF2B5EF4-FFF2-40B4-BE49-F238E27FC236}">
              <a16:creationId xmlns:a16="http://schemas.microsoft.com/office/drawing/2014/main" id="{3FAEF5EF-820E-4483-A79B-A53243FB80B3}"/>
            </a:ext>
          </a:extLst>
        </xdr:cNvPr>
        <xdr:cNvCxnSpPr/>
      </xdr:nvCxnSpPr>
      <xdr:spPr>
        <a:xfrm flipV="1">
          <a:off x="9639300" y="6593929"/>
          <a:ext cx="8382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38850</xdr:rowOff>
    </xdr:from>
    <xdr:to>
      <xdr:col>46</xdr:col>
      <xdr:colOff>38100</xdr:colOff>
      <xdr:row>38</xdr:row>
      <xdr:rowOff>140450</xdr:rowOff>
    </xdr:to>
    <xdr:sp macro="" textlink="">
      <xdr:nvSpPr>
        <xdr:cNvPr id="134" name="楕円 133">
          <a:extLst>
            <a:ext uri="{FF2B5EF4-FFF2-40B4-BE49-F238E27FC236}">
              <a16:creationId xmlns:a16="http://schemas.microsoft.com/office/drawing/2014/main" id="{4CA0E20E-BD1E-4118-9732-1982494A5FF3}"/>
            </a:ext>
          </a:extLst>
        </xdr:cNvPr>
        <xdr:cNvSpPr/>
      </xdr:nvSpPr>
      <xdr:spPr>
        <a:xfrm>
          <a:off x="8699500" y="655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85858</xdr:rowOff>
    </xdr:from>
    <xdr:to>
      <xdr:col>50</xdr:col>
      <xdr:colOff>114300</xdr:colOff>
      <xdr:row>38</xdr:row>
      <xdr:rowOff>89650</xdr:rowOff>
    </xdr:to>
    <xdr:cxnSp macro="">
      <xdr:nvCxnSpPr>
        <xdr:cNvPr id="135" name="直線コネクタ 134">
          <a:extLst>
            <a:ext uri="{FF2B5EF4-FFF2-40B4-BE49-F238E27FC236}">
              <a16:creationId xmlns:a16="http://schemas.microsoft.com/office/drawing/2014/main" id="{31909EFE-5C42-4362-92D2-47A0D4732011}"/>
            </a:ext>
          </a:extLst>
        </xdr:cNvPr>
        <xdr:cNvCxnSpPr/>
      </xdr:nvCxnSpPr>
      <xdr:spPr>
        <a:xfrm flipV="1">
          <a:off x="8750300" y="6600958"/>
          <a:ext cx="8890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45821</xdr:rowOff>
    </xdr:from>
    <xdr:to>
      <xdr:col>41</xdr:col>
      <xdr:colOff>101600</xdr:colOff>
      <xdr:row>38</xdr:row>
      <xdr:rowOff>147421</xdr:rowOff>
    </xdr:to>
    <xdr:sp macro="" textlink="">
      <xdr:nvSpPr>
        <xdr:cNvPr id="136" name="楕円 135">
          <a:extLst>
            <a:ext uri="{FF2B5EF4-FFF2-40B4-BE49-F238E27FC236}">
              <a16:creationId xmlns:a16="http://schemas.microsoft.com/office/drawing/2014/main" id="{E53EF2AD-69C6-49FC-B98A-3C0AB8AEE2DF}"/>
            </a:ext>
          </a:extLst>
        </xdr:cNvPr>
        <xdr:cNvSpPr/>
      </xdr:nvSpPr>
      <xdr:spPr>
        <a:xfrm>
          <a:off x="7810500" y="656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89650</xdr:rowOff>
    </xdr:from>
    <xdr:to>
      <xdr:col>45</xdr:col>
      <xdr:colOff>177800</xdr:colOff>
      <xdr:row>38</xdr:row>
      <xdr:rowOff>96621</xdr:rowOff>
    </xdr:to>
    <xdr:cxnSp macro="">
      <xdr:nvCxnSpPr>
        <xdr:cNvPr id="137" name="直線コネクタ 136">
          <a:extLst>
            <a:ext uri="{FF2B5EF4-FFF2-40B4-BE49-F238E27FC236}">
              <a16:creationId xmlns:a16="http://schemas.microsoft.com/office/drawing/2014/main" id="{708DA7A4-735C-40A8-98CC-0A3A3DC4AF45}"/>
            </a:ext>
          </a:extLst>
        </xdr:cNvPr>
        <xdr:cNvCxnSpPr/>
      </xdr:nvCxnSpPr>
      <xdr:spPr>
        <a:xfrm flipV="1">
          <a:off x="7861300" y="6604750"/>
          <a:ext cx="889000" cy="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52165</xdr:rowOff>
    </xdr:from>
    <xdr:to>
      <xdr:col>36</xdr:col>
      <xdr:colOff>165100</xdr:colOff>
      <xdr:row>38</xdr:row>
      <xdr:rowOff>153765</xdr:rowOff>
    </xdr:to>
    <xdr:sp macro="" textlink="">
      <xdr:nvSpPr>
        <xdr:cNvPr id="138" name="楕円 137">
          <a:extLst>
            <a:ext uri="{FF2B5EF4-FFF2-40B4-BE49-F238E27FC236}">
              <a16:creationId xmlns:a16="http://schemas.microsoft.com/office/drawing/2014/main" id="{F0283DBF-F6A1-462D-B6E8-E13B7288A666}"/>
            </a:ext>
          </a:extLst>
        </xdr:cNvPr>
        <xdr:cNvSpPr/>
      </xdr:nvSpPr>
      <xdr:spPr>
        <a:xfrm>
          <a:off x="6921500" y="65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96621</xdr:rowOff>
    </xdr:from>
    <xdr:to>
      <xdr:col>41</xdr:col>
      <xdr:colOff>50800</xdr:colOff>
      <xdr:row>38</xdr:row>
      <xdr:rowOff>102965</xdr:rowOff>
    </xdr:to>
    <xdr:cxnSp macro="">
      <xdr:nvCxnSpPr>
        <xdr:cNvPr id="139" name="直線コネクタ 138">
          <a:extLst>
            <a:ext uri="{FF2B5EF4-FFF2-40B4-BE49-F238E27FC236}">
              <a16:creationId xmlns:a16="http://schemas.microsoft.com/office/drawing/2014/main" id="{EF9A49B7-9CAC-4305-9507-16635AB0289F}"/>
            </a:ext>
          </a:extLst>
        </xdr:cNvPr>
        <xdr:cNvCxnSpPr/>
      </xdr:nvCxnSpPr>
      <xdr:spPr>
        <a:xfrm flipV="1">
          <a:off x="6972300" y="6611721"/>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C25FBC15-E7E8-4F0D-ADCD-A1047348DFB4}"/>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1263E7AF-CBAD-4749-A69E-877A70CEE0CC}"/>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BD75C46F-6BC0-49D9-84C6-D064D71C6A1A}"/>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6D9567BC-885B-490A-BC07-4855D2507952}"/>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153185</xdr:rowOff>
    </xdr:from>
    <xdr:ext cx="534377" cy="259045"/>
    <xdr:sp macro="" textlink="">
      <xdr:nvSpPr>
        <xdr:cNvPr id="144" name="n_1mainValue【道路】&#10;一人当たり延長">
          <a:extLst>
            <a:ext uri="{FF2B5EF4-FFF2-40B4-BE49-F238E27FC236}">
              <a16:creationId xmlns:a16="http://schemas.microsoft.com/office/drawing/2014/main" id="{DF0225C0-8DF0-40C1-BE0A-8AEB0BE53F2B}"/>
            </a:ext>
          </a:extLst>
        </xdr:cNvPr>
        <xdr:cNvSpPr txBox="1"/>
      </xdr:nvSpPr>
      <xdr:spPr>
        <a:xfrm>
          <a:off x="9359411" y="632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156976</xdr:rowOff>
    </xdr:from>
    <xdr:ext cx="534377" cy="259045"/>
    <xdr:sp macro="" textlink="">
      <xdr:nvSpPr>
        <xdr:cNvPr id="145" name="n_2mainValue【道路】&#10;一人当たり延長">
          <a:extLst>
            <a:ext uri="{FF2B5EF4-FFF2-40B4-BE49-F238E27FC236}">
              <a16:creationId xmlns:a16="http://schemas.microsoft.com/office/drawing/2014/main" id="{D3F4275C-8F47-40BA-A04A-96661995ED48}"/>
            </a:ext>
          </a:extLst>
        </xdr:cNvPr>
        <xdr:cNvSpPr txBox="1"/>
      </xdr:nvSpPr>
      <xdr:spPr>
        <a:xfrm>
          <a:off x="8483111" y="632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163949</xdr:rowOff>
    </xdr:from>
    <xdr:ext cx="534377" cy="259045"/>
    <xdr:sp macro="" textlink="">
      <xdr:nvSpPr>
        <xdr:cNvPr id="146" name="n_3mainValue【道路】&#10;一人当たり延長">
          <a:extLst>
            <a:ext uri="{FF2B5EF4-FFF2-40B4-BE49-F238E27FC236}">
              <a16:creationId xmlns:a16="http://schemas.microsoft.com/office/drawing/2014/main" id="{209DD330-D73A-4CC7-9918-74964E07A9DF}"/>
            </a:ext>
          </a:extLst>
        </xdr:cNvPr>
        <xdr:cNvSpPr txBox="1"/>
      </xdr:nvSpPr>
      <xdr:spPr>
        <a:xfrm>
          <a:off x="7594111" y="633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170292</xdr:rowOff>
    </xdr:from>
    <xdr:ext cx="534377" cy="259045"/>
    <xdr:sp macro="" textlink="">
      <xdr:nvSpPr>
        <xdr:cNvPr id="147" name="n_4mainValue【道路】&#10;一人当たり延長">
          <a:extLst>
            <a:ext uri="{FF2B5EF4-FFF2-40B4-BE49-F238E27FC236}">
              <a16:creationId xmlns:a16="http://schemas.microsoft.com/office/drawing/2014/main" id="{B0DD1903-CCA9-4A5C-AC96-5A8AC9820940}"/>
            </a:ext>
          </a:extLst>
        </xdr:cNvPr>
        <xdr:cNvSpPr txBox="1"/>
      </xdr:nvSpPr>
      <xdr:spPr>
        <a:xfrm>
          <a:off x="6705111" y="634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FDED2F6-F23B-4AF7-B6D9-228C1C76870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2199911-998A-4EEB-B008-2822D41B0DA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73EC30A-797E-49BB-B4D2-0A61F08B2C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EED3D57-80B8-455F-8C0B-224F92B6CA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F95BD39-66C5-46FA-997A-A8E02C45FF7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C1CD5C6-0D9A-4869-8A21-CA0D67E2F21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5A59DB2-5D95-44E2-BA0F-1286D477854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C563054-DCA5-4B9E-A791-3354870863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23AD3F8-173F-43D4-B3F5-D163006175F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10CC2DC-2D36-4C5D-9EEE-DF1D07BE2F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E646BBE-5B87-4142-8EDA-15E13DD223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72DAB28-89B0-4C65-A7C5-C62FFE104E6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1BF64C3-FC59-42F2-BBA0-66A32DAC6AC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D50A22D-913D-4786-AAF4-A2AF6886D5D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56220B8-C82A-4882-A1EA-B68AB8DF16D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3364255-B7EE-4EEE-B49E-72477CB5FF5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8486AE3-DFFE-4D10-8DEB-3F9CCE40C7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92DD64D-FDF4-419A-B3C8-13BB5AF704C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BD671F1-42EB-48DF-A926-BA5777C3DDB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2048A5F-B8A9-4FD2-9E86-34BEF099251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F40757D-B1C8-49FC-AE2E-A135043496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60B8335-471E-434D-8618-51F0C6A9423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67BAF2A-4A5C-4980-9606-0CD7A43A80A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4333BED-CD7A-4D4B-8647-2666D9DB5A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0582B31-A1E8-402A-BA81-4C38B8DB9A1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32637D13-B5D4-48FD-BD67-2EA019DF05EF}"/>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312A1B1-A4E0-4C7B-953B-469BDB27EFE1}"/>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AB1F794B-1614-4044-AE9A-440358E78D1A}"/>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C7119F8-DB2D-4F84-BE4E-40393A7E67E2}"/>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7DA3C90-3854-4B2B-82FA-500894782ACA}"/>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8F9804A-6591-4CB0-9E3E-49B41E9CB28D}"/>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C2B12779-C05D-40D3-9E84-48ADC63F71EC}"/>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4FEF6BA3-9C6D-4303-9EDB-88E0B0D3A96A}"/>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DB627094-FBD5-4C3D-89B2-28AE5A990B76}"/>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F11CDE74-B02A-4877-9EB6-CB5A981ACA2F}"/>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108ABB0B-0FF2-4770-88B3-5F8CB8BC2412}"/>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21FA918-3DBC-4536-A613-56E19AFC47C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DCE0F7-4B24-46C3-AEAE-4F8E61BA9E5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513FC3-F1AE-4680-ABDE-7412F384AF6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87F4224-4EC4-4BCC-9B37-39524B242EB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FB09A84-B216-4988-BB6D-4012854F7B0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94524</xdr:rowOff>
    </xdr:from>
    <xdr:to>
      <xdr:col>24</xdr:col>
      <xdr:colOff>114300</xdr:colOff>
      <xdr:row>61</xdr:row>
      <xdr:rowOff>24674</xdr:rowOff>
    </xdr:to>
    <xdr:sp macro="" textlink="">
      <xdr:nvSpPr>
        <xdr:cNvPr id="189" name="楕円 188">
          <a:extLst>
            <a:ext uri="{FF2B5EF4-FFF2-40B4-BE49-F238E27FC236}">
              <a16:creationId xmlns:a16="http://schemas.microsoft.com/office/drawing/2014/main" id="{F7E03B33-B27A-4751-932E-9D094593B472}"/>
            </a:ext>
          </a:extLst>
        </xdr:cNvPr>
        <xdr:cNvSpPr/>
      </xdr:nvSpPr>
      <xdr:spPr>
        <a:xfrm>
          <a:off x="45847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117401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A6ADCA9-CAA9-447B-BF84-A457B40FCB5C}"/>
            </a:ext>
          </a:extLst>
        </xdr:cNvPr>
        <xdr:cNvSpPr txBox="1"/>
      </xdr:nvSpPr>
      <xdr:spPr>
        <a:xfrm>
          <a:off x="4673600" y="1023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68399</xdr:rowOff>
    </xdr:from>
    <xdr:to>
      <xdr:col>20</xdr:col>
      <xdr:colOff>38100</xdr:colOff>
      <xdr:row>60</xdr:row>
      <xdr:rowOff>169999</xdr:rowOff>
    </xdr:to>
    <xdr:sp macro="" textlink="">
      <xdr:nvSpPr>
        <xdr:cNvPr id="191" name="楕円 190">
          <a:extLst>
            <a:ext uri="{FF2B5EF4-FFF2-40B4-BE49-F238E27FC236}">
              <a16:creationId xmlns:a16="http://schemas.microsoft.com/office/drawing/2014/main" id="{603E61FA-BC7E-4F9F-8702-43ACEDC3B7AD}"/>
            </a:ext>
          </a:extLst>
        </xdr:cNvPr>
        <xdr:cNvSpPr/>
      </xdr:nvSpPr>
      <xdr:spPr>
        <a:xfrm>
          <a:off x="3746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119199</xdr:rowOff>
    </xdr:from>
    <xdr:to>
      <xdr:col>24</xdr:col>
      <xdr:colOff>63500</xdr:colOff>
      <xdr:row>60</xdr:row>
      <xdr:rowOff>145324</xdr:rowOff>
    </xdr:to>
    <xdr:cxnSp macro="">
      <xdr:nvCxnSpPr>
        <xdr:cNvPr id="192" name="直線コネクタ 191">
          <a:extLst>
            <a:ext uri="{FF2B5EF4-FFF2-40B4-BE49-F238E27FC236}">
              <a16:creationId xmlns:a16="http://schemas.microsoft.com/office/drawing/2014/main" id="{4DA55D42-D05E-42FA-B7D6-12F03722A721}"/>
            </a:ext>
          </a:extLst>
        </xdr:cNvPr>
        <xdr:cNvCxnSpPr/>
      </xdr:nvCxnSpPr>
      <xdr:spPr>
        <a:xfrm>
          <a:off x="3797300" y="1040619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48804</xdr:rowOff>
    </xdr:from>
    <xdr:to>
      <xdr:col>15</xdr:col>
      <xdr:colOff>101600</xdr:colOff>
      <xdr:row>60</xdr:row>
      <xdr:rowOff>150404</xdr:rowOff>
    </xdr:to>
    <xdr:sp macro="" textlink="">
      <xdr:nvSpPr>
        <xdr:cNvPr id="193" name="楕円 192">
          <a:extLst>
            <a:ext uri="{FF2B5EF4-FFF2-40B4-BE49-F238E27FC236}">
              <a16:creationId xmlns:a16="http://schemas.microsoft.com/office/drawing/2014/main" id="{7C9D96BE-3183-4ED1-BBCB-78B947FBFBC9}"/>
            </a:ext>
          </a:extLst>
        </xdr:cNvPr>
        <xdr:cNvSpPr/>
      </xdr:nvSpPr>
      <xdr:spPr>
        <a:xfrm>
          <a:off x="2857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99604</xdr:rowOff>
    </xdr:from>
    <xdr:to>
      <xdr:col>19</xdr:col>
      <xdr:colOff>177800</xdr:colOff>
      <xdr:row>60</xdr:row>
      <xdr:rowOff>119199</xdr:rowOff>
    </xdr:to>
    <xdr:cxnSp macro="">
      <xdr:nvCxnSpPr>
        <xdr:cNvPr id="194" name="直線コネクタ 193">
          <a:extLst>
            <a:ext uri="{FF2B5EF4-FFF2-40B4-BE49-F238E27FC236}">
              <a16:creationId xmlns:a16="http://schemas.microsoft.com/office/drawing/2014/main" id="{41BCC027-9803-4C96-B1FC-C0B94238517C}"/>
            </a:ext>
          </a:extLst>
        </xdr:cNvPr>
        <xdr:cNvCxnSpPr/>
      </xdr:nvCxnSpPr>
      <xdr:spPr>
        <a:xfrm>
          <a:off x="2908300" y="1038660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22678</xdr:rowOff>
    </xdr:from>
    <xdr:to>
      <xdr:col>10</xdr:col>
      <xdr:colOff>165100</xdr:colOff>
      <xdr:row>60</xdr:row>
      <xdr:rowOff>124278</xdr:rowOff>
    </xdr:to>
    <xdr:sp macro="" textlink="">
      <xdr:nvSpPr>
        <xdr:cNvPr id="195" name="楕円 194">
          <a:extLst>
            <a:ext uri="{FF2B5EF4-FFF2-40B4-BE49-F238E27FC236}">
              <a16:creationId xmlns:a16="http://schemas.microsoft.com/office/drawing/2014/main" id="{12C0FE3F-32D6-4367-AE4D-2EAFAA1CD5AB}"/>
            </a:ext>
          </a:extLst>
        </xdr:cNvPr>
        <xdr:cNvSpPr/>
      </xdr:nvSpPr>
      <xdr:spPr>
        <a:xfrm>
          <a:off x="1968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73478</xdr:rowOff>
    </xdr:from>
    <xdr:to>
      <xdr:col>15</xdr:col>
      <xdr:colOff>50800</xdr:colOff>
      <xdr:row>60</xdr:row>
      <xdr:rowOff>99604</xdr:rowOff>
    </xdr:to>
    <xdr:cxnSp macro="">
      <xdr:nvCxnSpPr>
        <xdr:cNvPr id="196" name="直線コネクタ 195">
          <a:extLst>
            <a:ext uri="{FF2B5EF4-FFF2-40B4-BE49-F238E27FC236}">
              <a16:creationId xmlns:a16="http://schemas.microsoft.com/office/drawing/2014/main" id="{6CC57E0E-D668-4433-8F80-14A92695B012}"/>
            </a:ext>
          </a:extLst>
        </xdr:cNvPr>
        <xdr:cNvCxnSpPr/>
      </xdr:nvCxnSpPr>
      <xdr:spPr>
        <a:xfrm>
          <a:off x="2019300" y="103604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7" name="楕円 196">
          <a:extLst>
            <a:ext uri="{FF2B5EF4-FFF2-40B4-BE49-F238E27FC236}">
              <a16:creationId xmlns:a16="http://schemas.microsoft.com/office/drawing/2014/main" id="{BACCBDA1-7BA5-4350-911F-0569EAB0BBAC}"/>
            </a:ext>
          </a:extLst>
        </xdr:cNvPr>
        <xdr:cNvSpPr/>
      </xdr:nvSpPr>
      <xdr:spPr>
        <a:xfrm>
          <a:off x="1079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73478</xdr:rowOff>
    </xdr:to>
    <xdr:cxnSp macro="">
      <xdr:nvCxnSpPr>
        <xdr:cNvPr id="198" name="直線コネクタ 197">
          <a:extLst>
            <a:ext uri="{FF2B5EF4-FFF2-40B4-BE49-F238E27FC236}">
              <a16:creationId xmlns:a16="http://schemas.microsoft.com/office/drawing/2014/main" id="{7527BAF2-2291-475E-86A7-E39C5FFA61A3}"/>
            </a:ext>
          </a:extLst>
        </xdr:cNvPr>
        <xdr:cNvCxnSpPr/>
      </xdr:nvCxnSpPr>
      <xdr:spPr>
        <a:xfrm>
          <a:off x="1130300" y="1033272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F981329-F25D-418D-BC3E-98E77B1EBAA6}"/>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366A8A9-C62D-4CF8-B4DC-162FB4856F98}"/>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962D6C-1742-46B8-A777-884196B78B33}"/>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43BFC4B-0B2E-4303-A930-3264B5AF14AC}"/>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42D3543-7F0E-41FB-A02D-CD9C3658F741}"/>
            </a:ext>
          </a:extLst>
        </xdr:cNvPr>
        <xdr:cNvSpPr txBox="1"/>
      </xdr:nvSpPr>
      <xdr:spPr>
        <a:xfrm>
          <a:off x="35820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166931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5121BB-734E-440B-8215-A27CFEF01846}"/>
            </a:ext>
          </a:extLst>
        </xdr:cNvPr>
        <xdr:cNvSpPr txBox="1"/>
      </xdr:nvSpPr>
      <xdr:spPr>
        <a:xfrm>
          <a:off x="27057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140805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F14EB37-FA5A-4475-9B07-F79934E91EF9}"/>
            </a:ext>
          </a:extLst>
        </xdr:cNvPr>
        <xdr:cNvSpPr txBox="1"/>
      </xdr:nvSpPr>
      <xdr:spPr>
        <a:xfrm>
          <a:off x="1816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113047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BC9D932-8A83-4BF2-B221-F3EC799B18FC}"/>
            </a:ext>
          </a:extLst>
        </xdr:cNvPr>
        <xdr:cNvSpPr txBox="1"/>
      </xdr:nvSpPr>
      <xdr:spPr>
        <a:xfrm>
          <a:off x="927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AE6E092-B4ED-4260-846F-0B399C69F6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51545CB-B342-4991-B160-AC0D9E82F7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F0B4CD2-3175-41B0-99C0-A20B8C68D5B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4136936-7185-4E5E-A03D-B5AE68B34D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2AB641B-5951-4EC0-AD76-52335EB9107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552EF43-61B3-437F-AB8E-1EEFF811F9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22131E3-6C6E-4BB2-9C6A-ECAAB280A56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7A14221-901F-4CCE-9488-2A59C753167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DC9CC5A-72BE-4E41-9C47-7E21D4DDA6B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3BC245E-DBCE-4576-995D-445CF5BAA0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2668C0F-2171-4799-A61B-D1C145106A6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EF2BC66-A9F9-4133-81B8-5ACFE4D556B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EEB527B-FABB-4BCD-9876-D07E44E1FFF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712AF71-0418-4C13-999B-1BA4ABCEB66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3874D7D-356A-4E08-B8B5-05F0648F489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B74DD5FB-9222-412D-8AFE-F9C8A173F73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DDECCE4-FC4D-46D7-A20C-DCD84E3FE3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D74ECF0D-B917-40F1-B8C4-1FF4AA9E09A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2E3E546-9B2A-4CBE-A62E-DB7126B27F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EC70BAEB-CA8C-40C7-9016-C22AB5352061}"/>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D2C9DE9-B01C-4E2A-A8B6-FC3FA3F9E7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1CF0EBF-E373-4B99-8E3B-745E8DF2BBC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A248EE3-4B6A-4DD7-AC43-77DD0E4E82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564453C7-635C-47A5-9130-9A250F6BFFDB}"/>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7A44136-DE8F-4005-AD34-EEE3AA0A6076}"/>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F3D0934D-A2B0-4784-A957-535B5FE80C7F}"/>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B5C108A1-716D-4911-BD27-F7A735EC9EEF}"/>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62C3A5B3-076E-4D5F-9261-095A98839899}"/>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86D6D6D-8176-4E31-8476-054DD90D1F5B}"/>
            </a:ext>
          </a:extLst>
        </xdr:cNvPr>
        <xdr:cNvSpPr txBox="1"/>
      </xdr:nvSpPr>
      <xdr:spPr>
        <a:xfrm>
          <a:off x="10515600" y="10313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42EDD759-C376-446A-A245-82875AF209CE}"/>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704255F1-2AE1-4E5A-B9F0-0C20933C5287}"/>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5A625430-85B4-4041-A845-ECF12D05B305}"/>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3F602630-7D50-47FA-B6D8-47BD6F9110A6}"/>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2604562E-B11D-446A-909B-C06CD2A490B0}"/>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975BC82-244D-4DED-9D89-E91577A0B7B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10DDC3-B133-4D30-A31C-34484E5267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20A6E7-4B2E-4E5A-BB1A-B3F22918C43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82A2F82-D560-420A-BEE9-F164282637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76CB4CA-C61B-42E6-95FA-32527182D4A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38605</xdr:rowOff>
    </xdr:from>
    <xdr:to>
      <xdr:col>55</xdr:col>
      <xdr:colOff>50800</xdr:colOff>
      <xdr:row>62</xdr:row>
      <xdr:rowOff>140205</xdr:rowOff>
    </xdr:to>
    <xdr:sp macro="" textlink="">
      <xdr:nvSpPr>
        <xdr:cNvPr id="246" name="楕円 245">
          <a:extLst>
            <a:ext uri="{FF2B5EF4-FFF2-40B4-BE49-F238E27FC236}">
              <a16:creationId xmlns:a16="http://schemas.microsoft.com/office/drawing/2014/main" id="{BB58B543-5D9E-4847-A00C-F3EBAA314B0D}"/>
            </a:ext>
          </a:extLst>
        </xdr:cNvPr>
        <xdr:cNvSpPr/>
      </xdr:nvSpPr>
      <xdr:spPr>
        <a:xfrm>
          <a:off x="10426700" y="106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17032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8C502A3-BD8E-4583-A84E-2256CE94AB77}"/>
            </a:ext>
          </a:extLst>
        </xdr:cNvPr>
        <xdr:cNvSpPr txBox="1"/>
      </xdr:nvSpPr>
      <xdr:spPr>
        <a:xfrm>
          <a:off x="10515600" y="10646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41570</xdr:rowOff>
    </xdr:from>
    <xdr:to>
      <xdr:col>50</xdr:col>
      <xdr:colOff>165100</xdr:colOff>
      <xdr:row>62</xdr:row>
      <xdr:rowOff>143170</xdr:rowOff>
    </xdr:to>
    <xdr:sp macro="" textlink="">
      <xdr:nvSpPr>
        <xdr:cNvPr id="248" name="楕円 247">
          <a:extLst>
            <a:ext uri="{FF2B5EF4-FFF2-40B4-BE49-F238E27FC236}">
              <a16:creationId xmlns:a16="http://schemas.microsoft.com/office/drawing/2014/main" id="{9ECE88CD-CAD7-4E84-9FB5-2AF05C827C0C}"/>
            </a:ext>
          </a:extLst>
        </xdr:cNvPr>
        <xdr:cNvSpPr/>
      </xdr:nvSpPr>
      <xdr:spPr>
        <a:xfrm>
          <a:off x="9588500" y="106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89405</xdr:rowOff>
    </xdr:from>
    <xdr:to>
      <xdr:col>55</xdr:col>
      <xdr:colOff>0</xdr:colOff>
      <xdr:row>62</xdr:row>
      <xdr:rowOff>92370</xdr:rowOff>
    </xdr:to>
    <xdr:cxnSp macro="">
      <xdr:nvCxnSpPr>
        <xdr:cNvPr id="249" name="直線コネクタ 248">
          <a:extLst>
            <a:ext uri="{FF2B5EF4-FFF2-40B4-BE49-F238E27FC236}">
              <a16:creationId xmlns:a16="http://schemas.microsoft.com/office/drawing/2014/main" id="{D718B7BF-3D00-470E-908C-2D406B713D7B}"/>
            </a:ext>
          </a:extLst>
        </xdr:cNvPr>
        <xdr:cNvCxnSpPr/>
      </xdr:nvCxnSpPr>
      <xdr:spPr>
        <a:xfrm flipV="1">
          <a:off x="9639300" y="10719305"/>
          <a:ext cx="838200" cy="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46183</xdr:rowOff>
    </xdr:from>
    <xdr:to>
      <xdr:col>46</xdr:col>
      <xdr:colOff>38100</xdr:colOff>
      <xdr:row>62</xdr:row>
      <xdr:rowOff>147783</xdr:rowOff>
    </xdr:to>
    <xdr:sp macro="" textlink="">
      <xdr:nvSpPr>
        <xdr:cNvPr id="250" name="楕円 249">
          <a:extLst>
            <a:ext uri="{FF2B5EF4-FFF2-40B4-BE49-F238E27FC236}">
              <a16:creationId xmlns:a16="http://schemas.microsoft.com/office/drawing/2014/main" id="{07EB80F6-1CE8-4547-9887-F4E4C4785989}"/>
            </a:ext>
          </a:extLst>
        </xdr:cNvPr>
        <xdr:cNvSpPr/>
      </xdr:nvSpPr>
      <xdr:spPr>
        <a:xfrm>
          <a:off x="8699500" y="1067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92370</xdr:rowOff>
    </xdr:from>
    <xdr:to>
      <xdr:col>50</xdr:col>
      <xdr:colOff>114300</xdr:colOff>
      <xdr:row>62</xdr:row>
      <xdr:rowOff>96983</xdr:rowOff>
    </xdr:to>
    <xdr:cxnSp macro="">
      <xdr:nvCxnSpPr>
        <xdr:cNvPr id="251" name="直線コネクタ 250">
          <a:extLst>
            <a:ext uri="{FF2B5EF4-FFF2-40B4-BE49-F238E27FC236}">
              <a16:creationId xmlns:a16="http://schemas.microsoft.com/office/drawing/2014/main" id="{DE443033-2A06-4950-A8AF-74C918495282}"/>
            </a:ext>
          </a:extLst>
        </xdr:cNvPr>
        <xdr:cNvCxnSpPr/>
      </xdr:nvCxnSpPr>
      <xdr:spPr>
        <a:xfrm flipV="1">
          <a:off x="8750300" y="10722270"/>
          <a:ext cx="889000" cy="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49643</xdr:rowOff>
    </xdr:from>
    <xdr:to>
      <xdr:col>41</xdr:col>
      <xdr:colOff>101600</xdr:colOff>
      <xdr:row>62</xdr:row>
      <xdr:rowOff>151243</xdr:rowOff>
    </xdr:to>
    <xdr:sp macro="" textlink="">
      <xdr:nvSpPr>
        <xdr:cNvPr id="252" name="楕円 251">
          <a:extLst>
            <a:ext uri="{FF2B5EF4-FFF2-40B4-BE49-F238E27FC236}">
              <a16:creationId xmlns:a16="http://schemas.microsoft.com/office/drawing/2014/main" id="{018F86C3-C9D6-4E59-B98A-715AD4D5CC64}"/>
            </a:ext>
          </a:extLst>
        </xdr:cNvPr>
        <xdr:cNvSpPr/>
      </xdr:nvSpPr>
      <xdr:spPr>
        <a:xfrm>
          <a:off x="7810500" y="1067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96983</xdr:rowOff>
    </xdr:from>
    <xdr:to>
      <xdr:col>45</xdr:col>
      <xdr:colOff>177800</xdr:colOff>
      <xdr:row>62</xdr:row>
      <xdr:rowOff>100443</xdr:rowOff>
    </xdr:to>
    <xdr:cxnSp macro="">
      <xdr:nvCxnSpPr>
        <xdr:cNvPr id="253" name="直線コネクタ 252">
          <a:extLst>
            <a:ext uri="{FF2B5EF4-FFF2-40B4-BE49-F238E27FC236}">
              <a16:creationId xmlns:a16="http://schemas.microsoft.com/office/drawing/2014/main" id="{F430631C-6D62-435F-A779-82AFDC2F60EA}"/>
            </a:ext>
          </a:extLst>
        </xdr:cNvPr>
        <xdr:cNvCxnSpPr/>
      </xdr:nvCxnSpPr>
      <xdr:spPr>
        <a:xfrm flipV="1">
          <a:off x="7861300" y="10726883"/>
          <a:ext cx="889000" cy="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52543</xdr:rowOff>
    </xdr:from>
    <xdr:to>
      <xdr:col>36</xdr:col>
      <xdr:colOff>165100</xdr:colOff>
      <xdr:row>62</xdr:row>
      <xdr:rowOff>154143</xdr:rowOff>
    </xdr:to>
    <xdr:sp macro="" textlink="">
      <xdr:nvSpPr>
        <xdr:cNvPr id="254" name="楕円 253">
          <a:extLst>
            <a:ext uri="{FF2B5EF4-FFF2-40B4-BE49-F238E27FC236}">
              <a16:creationId xmlns:a16="http://schemas.microsoft.com/office/drawing/2014/main" id="{0B312046-6176-4EEA-ADE5-E0AF916346AB}"/>
            </a:ext>
          </a:extLst>
        </xdr:cNvPr>
        <xdr:cNvSpPr/>
      </xdr:nvSpPr>
      <xdr:spPr>
        <a:xfrm>
          <a:off x="6921500" y="106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100443</xdr:rowOff>
    </xdr:from>
    <xdr:to>
      <xdr:col>41</xdr:col>
      <xdr:colOff>50800</xdr:colOff>
      <xdr:row>62</xdr:row>
      <xdr:rowOff>103343</xdr:rowOff>
    </xdr:to>
    <xdr:cxnSp macro="">
      <xdr:nvCxnSpPr>
        <xdr:cNvPr id="255" name="直線コネクタ 254">
          <a:extLst>
            <a:ext uri="{FF2B5EF4-FFF2-40B4-BE49-F238E27FC236}">
              <a16:creationId xmlns:a16="http://schemas.microsoft.com/office/drawing/2014/main" id="{9747AB42-8C56-48A9-9296-E2C6FB7D9FFD}"/>
            </a:ext>
          </a:extLst>
        </xdr:cNvPr>
        <xdr:cNvCxnSpPr/>
      </xdr:nvCxnSpPr>
      <xdr:spPr>
        <a:xfrm flipV="1">
          <a:off x="6972300" y="10730343"/>
          <a:ext cx="889000" cy="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E0028DB-2972-41D0-B088-1F76B002E8F7}"/>
            </a:ext>
          </a:extLst>
        </xdr:cNvPr>
        <xdr:cNvSpPr txBox="1"/>
      </xdr:nvSpPr>
      <xdr:spPr>
        <a:xfrm>
          <a:off x="9327095" y="102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E93ABD7-8F82-4DBE-9C5A-6F56651ED8A8}"/>
            </a:ext>
          </a:extLst>
        </xdr:cNvPr>
        <xdr:cNvSpPr txBox="1"/>
      </xdr:nvSpPr>
      <xdr:spPr>
        <a:xfrm>
          <a:off x="8450795" y="1027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ADFFB0C-DFDE-40EA-B95B-78A9A9F5EB58}"/>
            </a:ext>
          </a:extLst>
        </xdr:cNvPr>
        <xdr:cNvSpPr txBox="1"/>
      </xdr:nvSpPr>
      <xdr:spPr>
        <a:xfrm>
          <a:off x="756179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6864861-0036-44E5-9AE3-D1104FF74607}"/>
            </a:ext>
          </a:extLst>
        </xdr:cNvPr>
        <xdr:cNvSpPr txBox="1"/>
      </xdr:nvSpPr>
      <xdr:spPr>
        <a:xfrm>
          <a:off x="6672795"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134297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E509E9B-80C2-4C47-9FC5-FDBC5B767787}"/>
            </a:ext>
          </a:extLst>
        </xdr:cNvPr>
        <xdr:cNvSpPr txBox="1"/>
      </xdr:nvSpPr>
      <xdr:spPr>
        <a:xfrm>
          <a:off x="9327095" y="1076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138910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265D598-499A-4134-95D5-9A868F67F9E9}"/>
            </a:ext>
          </a:extLst>
        </xdr:cNvPr>
        <xdr:cNvSpPr txBox="1"/>
      </xdr:nvSpPr>
      <xdr:spPr>
        <a:xfrm>
          <a:off x="8450795" y="10768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142370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56B49F1-8974-4D75-BE8B-EB260BAAC73B}"/>
            </a:ext>
          </a:extLst>
        </xdr:cNvPr>
        <xdr:cNvSpPr txBox="1"/>
      </xdr:nvSpPr>
      <xdr:spPr>
        <a:xfrm>
          <a:off x="7561795" y="10772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145270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90E6328-C416-4817-8613-7A9453079ED6}"/>
            </a:ext>
          </a:extLst>
        </xdr:cNvPr>
        <xdr:cNvSpPr txBox="1"/>
      </xdr:nvSpPr>
      <xdr:spPr>
        <a:xfrm>
          <a:off x="6672795" y="1077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2918466-165D-40FC-8D02-6D5603FCE6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FA9A68E-D98F-459E-A4A9-C9020758908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D6E6295-66E8-4ED7-84E6-4124AB69CC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0C400F3-1534-4491-96D5-9AAE07C02D7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F204DDD-F807-49DD-823D-47B32DE93FA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D19EB11-417C-4D33-B25C-3D493AC615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1D47153-E10C-4AD7-AD41-0FCC7C544D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95FB6D8-B6DD-414E-8AF7-8B939AA031B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1851521-DB4A-44A7-94DD-CD3C94E90F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9C50539-8E4A-42D4-B38B-270C2847150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476FABB-9FCB-44EC-8089-1920912D03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1C15609-628C-4E0F-9847-51117BD3FBD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007B885-FDBB-4C6B-BD93-6BF6BDA88F7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7490F14-EB90-4534-BEAC-CBCD9B5CA90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9F019FC-B662-47AC-9C24-5712DA22D1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DA446B1-E127-40CA-9C06-05B42E6BA7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1D705CB-4613-471E-B181-86FAEA5FD5C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701D318-E064-4750-9365-E8368F54CAF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120BB08-9211-4EE5-AB54-29FDE9DDFA1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7213DCD-6B87-4945-BC60-C10C6FFE5CC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B67EF78-4B74-47D0-AA82-1AC73139BC4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8733E51-CE34-4EBF-9314-9CFDC07D75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025406B-353C-45F0-9720-B72994C9C67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2C2AFAD-A816-4FED-A68A-AE15023EAA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E6695CF9-F5F7-4E75-B472-6BC426E65E33}"/>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7129AA8-2BC9-42E8-A618-9BCB0CBA5927}"/>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1244669F-D456-4191-B958-3FA788A38760}"/>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9A2711C-5360-4685-A79D-469DA43503EC}"/>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F2AE6882-E3FC-4E94-9C44-3306DB6F0A88}"/>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429DA28-95D8-42D7-A998-856F7B8B570E}"/>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01314DCC-9F0A-4B51-9739-02ADA319B496}"/>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180C6885-5883-468E-83B0-7A459D4F23E0}"/>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1220631C-23AA-42FB-AF16-2B6F91A1AA53}"/>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DD72F173-2DF8-4083-8A51-885C5E6D3B06}"/>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E93AA58D-0D54-405D-B2B2-B40848EE9E7C}"/>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C2849C-6F67-4FAF-8A91-B5D987FA91C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7542A1B-98A4-455C-990A-5E4B2B16549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B7BEB3A-7F22-4774-A598-66628882BB8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F79FA3-2039-403F-AB2C-7C82FA6CB8F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8A4EDA1-B86A-4324-BB31-BF3B0CFC6D7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50164</xdr:rowOff>
    </xdr:from>
    <xdr:to>
      <xdr:col>24</xdr:col>
      <xdr:colOff>114300</xdr:colOff>
      <xdr:row>86</xdr:row>
      <xdr:rowOff>151764</xdr:rowOff>
    </xdr:to>
    <xdr:sp macro="" textlink="">
      <xdr:nvSpPr>
        <xdr:cNvPr id="304" name="楕円 303">
          <a:extLst>
            <a:ext uri="{FF2B5EF4-FFF2-40B4-BE49-F238E27FC236}">
              <a16:creationId xmlns:a16="http://schemas.microsoft.com/office/drawing/2014/main" id="{BAD2458D-0B36-481C-9511-34A0417C5A1C}"/>
            </a:ext>
          </a:extLst>
        </xdr:cNvPr>
        <xdr:cNvSpPr/>
      </xdr:nvSpPr>
      <xdr:spPr>
        <a:xfrm>
          <a:off x="4584700" y="1479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136541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75AF8F3-0434-4572-BC1E-7B27189E4FC5}"/>
            </a:ext>
          </a:extLst>
        </xdr:cNvPr>
        <xdr:cNvSpPr txBox="1"/>
      </xdr:nvSpPr>
      <xdr:spPr>
        <a:xfrm>
          <a:off x="4673600" y="1470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44450</xdr:rowOff>
    </xdr:from>
    <xdr:to>
      <xdr:col>20</xdr:col>
      <xdr:colOff>38100</xdr:colOff>
      <xdr:row>86</xdr:row>
      <xdr:rowOff>146050</xdr:rowOff>
    </xdr:to>
    <xdr:sp macro="" textlink="">
      <xdr:nvSpPr>
        <xdr:cNvPr id="306" name="楕円 305">
          <a:extLst>
            <a:ext uri="{FF2B5EF4-FFF2-40B4-BE49-F238E27FC236}">
              <a16:creationId xmlns:a16="http://schemas.microsoft.com/office/drawing/2014/main" id="{E5B992CD-5A3F-4C55-8B50-D62F4E562EED}"/>
            </a:ext>
          </a:extLst>
        </xdr:cNvPr>
        <xdr:cNvSpPr/>
      </xdr:nvSpPr>
      <xdr:spPr>
        <a:xfrm>
          <a:off x="3746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95250</xdr:rowOff>
    </xdr:from>
    <xdr:to>
      <xdr:col>24</xdr:col>
      <xdr:colOff>63500</xdr:colOff>
      <xdr:row>86</xdr:row>
      <xdr:rowOff>100964</xdr:rowOff>
    </xdr:to>
    <xdr:cxnSp macro="">
      <xdr:nvCxnSpPr>
        <xdr:cNvPr id="307" name="直線コネクタ 306">
          <a:extLst>
            <a:ext uri="{FF2B5EF4-FFF2-40B4-BE49-F238E27FC236}">
              <a16:creationId xmlns:a16="http://schemas.microsoft.com/office/drawing/2014/main" id="{CFBBF2A8-78DC-4B65-A7D4-D10DBB0DB9F4}"/>
            </a:ext>
          </a:extLst>
        </xdr:cNvPr>
        <xdr:cNvCxnSpPr/>
      </xdr:nvCxnSpPr>
      <xdr:spPr>
        <a:xfrm>
          <a:off x="3797300" y="1483995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38736</xdr:rowOff>
    </xdr:from>
    <xdr:to>
      <xdr:col>15</xdr:col>
      <xdr:colOff>101600</xdr:colOff>
      <xdr:row>86</xdr:row>
      <xdr:rowOff>140336</xdr:rowOff>
    </xdr:to>
    <xdr:sp macro="" textlink="">
      <xdr:nvSpPr>
        <xdr:cNvPr id="308" name="楕円 307">
          <a:extLst>
            <a:ext uri="{FF2B5EF4-FFF2-40B4-BE49-F238E27FC236}">
              <a16:creationId xmlns:a16="http://schemas.microsoft.com/office/drawing/2014/main" id="{101B15B1-CA04-4DA2-A692-AE58A5E00FB7}"/>
            </a:ext>
          </a:extLst>
        </xdr:cNvPr>
        <xdr:cNvSpPr/>
      </xdr:nvSpPr>
      <xdr:spPr>
        <a:xfrm>
          <a:off x="2857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89536</xdr:rowOff>
    </xdr:from>
    <xdr:to>
      <xdr:col>19</xdr:col>
      <xdr:colOff>177800</xdr:colOff>
      <xdr:row>86</xdr:row>
      <xdr:rowOff>95250</xdr:rowOff>
    </xdr:to>
    <xdr:cxnSp macro="">
      <xdr:nvCxnSpPr>
        <xdr:cNvPr id="309" name="直線コネクタ 308">
          <a:extLst>
            <a:ext uri="{FF2B5EF4-FFF2-40B4-BE49-F238E27FC236}">
              <a16:creationId xmlns:a16="http://schemas.microsoft.com/office/drawing/2014/main" id="{70883813-88B7-4604-B231-7DAF1FDDCD44}"/>
            </a:ext>
          </a:extLst>
        </xdr:cNvPr>
        <xdr:cNvCxnSpPr/>
      </xdr:nvCxnSpPr>
      <xdr:spPr>
        <a:xfrm>
          <a:off x="2908300" y="148342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33020</xdr:rowOff>
    </xdr:from>
    <xdr:to>
      <xdr:col>10</xdr:col>
      <xdr:colOff>165100</xdr:colOff>
      <xdr:row>86</xdr:row>
      <xdr:rowOff>134620</xdr:rowOff>
    </xdr:to>
    <xdr:sp macro="" textlink="">
      <xdr:nvSpPr>
        <xdr:cNvPr id="310" name="楕円 309">
          <a:extLst>
            <a:ext uri="{FF2B5EF4-FFF2-40B4-BE49-F238E27FC236}">
              <a16:creationId xmlns:a16="http://schemas.microsoft.com/office/drawing/2014/main" id="{F8F0DC26-92E0-4D14-98F8-6BB07F983251}"/>
            </a:ext>
          </a:extLst>
        </xdr:cNvPr>
        <xdr:cNvSpPr/>
      </xdr:nvSpPr>
      <xdr:spPr>
        <a:xfrm>
          <a:off x="1968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83820</xdr:rowOff>
    </xdr:from>
    <xdr:to>
      <xdr:col>15</xdr:col>
      <xdr:colOff>50800</xdr:colOff>
      <xdr:row>86</xdr:row>
      <xdr:rowOff>89536</xdr:rowOff>
    </xdr:to>
    <xdr:cxnSp macro="">
      <xdr:nvCxnSpPr>
        <xdr:cNvPr id="311" name="直線コネクタ 310">
          <a:extLst>
            <a:ext uri="{FF2B5EF4-FFF2-40B4-BE49-F238E27FC236}">
              <a16:creationId xmlns:a16="http://schemas.microsoft.com/office/drawing/2014/main" id="{3423E059-3130-47C6-8392-24BA3C9A6194}"/>
            </a:ext>
          </a:extLst>
        </xdr:cNvPr>
        <xdr:cNvCxnSpPr/>
      </xdr:nvCxnSpPr>
      <xdr:spPr>
        <a:xfrm>
          <a:off x="2019300" y="148285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25400</xdr:rowOff>
    </xdr:from>
    <xdr:to>
      <xdr:col>6</xdr:col>
      <xdr:colOff>38100</xdr:colOff>
      <xdr:row>86</xdr:row>
      <xdr:rowOff>127000</xdr:rowOff>
    </xdr:to>
    <xdr:sp macro="" textlink="">
      <xdr:nvSpPr>
        <xdr:cNvPr id="312" name="楕円 311">
          <a:extLst>
            <a:ext uri="{FF2B5EF4-FFF2-40B4-BE49-F238E27FC236}">
              <a16:creationId xmlns:a16="http://schemas.microsoft.com/office/drawing/2014/main" id="{83411598-2DF0-43A7-BC3F-F9C46FDA78C3}"/>
            </a:ext>
          </a:extLst>
        </xdr:cNvPr>
        <xdr:cNvSpPr/>
      </xdr:nvSpPr>
      <xdr:spPr>
        <a:xfrm>
          <a:off x="1079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76200</xdr:rowOff>
    </xdr:from>
    <xdr:to>
      <xdr:col>10</xdr:col>
      <xdr:colOff>114300</xdr:colOff>
      <xdr:row>86</xdr:row>
      <xdr:rowOff>83820</xdr:rowOff>
    </xdr:to>
    <xdr:cxnSp macro="">
      <xdr:nvCxnSpPr>
        <xdr:cNvPr id="313" name="直線コネクタ 312">
          <a:extLst>
            <a:ext uri="{FF2B5EF4-FFF2-40B4-BE49-F238E27FC236}">
              <a16:creationId xmlns:a16="http://schemas.microsoft.com/office/drawing/2014/main" id="{493BBC78-851C-4E44-9C94-29F5B8D373CF}"/>
            </a:ext>
          </a:extLst>
        </xdr:cNvPr>
        <xdr:cNvCxnSpPr/>
      </xdr:nvCxnSpPr>
      <xdr:spPr>
        <a:xfrm>
          <a:off x="1130300" y="14820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55B4462D-04F5-4D8D-9005-0C6A8F217262}"/>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8B37753A-7700-4FFB-A6BC-BE853E7DDE12}"/>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F96AC336-D2ED-4F57-919C-7F1C8D1B38BF}"/>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8569590C-ECEE-45A4-A09D-082AA6C6917A}"/>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137177</xdr:rowOff>
    </xdr:from>
    <xdr:ext cx="405111" cy="259045"/>
    <xdr:sp macro="" textlink="">
      <xdr:nvSpPr>
        <xdr:cNvPr id="318" name="n_1mainValue【公営住宅】&#10;有形固定資産減価償却率">
          <a:extLst>
            <a:ext uri="{FF2B5EF4-FFF2-40B4-BE49-F238E27FC236}">
              <a16:creationId xmlns:a16="http://schemas.microsoft.com/office/drawing/2014/main" id="{5F1B04A7-BA03-46F0-B402-44058461DEE8}"/>
            </a:ext>
          </a:extLst>
        </xdr:cNvPr>
        <xdr:cNvSpPr txBox="1"/>
      </xdr:nvSpPr>
      <xdr:spPr>
        <a:xfrm>
          <a:off x="35820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131463</xdr:rowOff>
    </xdr:from>
    <xdr:ext cx="405111" cy="259045"/>
    <xdr:sp macro="" textlink="">
      <xdr:nvSpPr>
        <xdr:cNvPr id="319" name="n_2mainValue【公営住宅】&#10;有形固定資産減価償却率">
          <a:extLst>
            <a:ext uri="{FF2B5EF4-FFF2-40B4-BE49-F238E27FC236}">
              <a16:creationId xmlns:a16="http://schemas.microsoft.com/office/drawing/2014/main" id="{99B20DBD-732A-40F2-8570-C86BCD37D8EB}"/>
            </a:ext>
          </a:extLst>
        </xdr:cNvPr>
        <xdr:cNvSpPr txBox="1"/>
      </xdr:nvSpPr>
      <xdr:spPr>
        <a:xfrm>
          <a:off x="27057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125747</xdr:rowOff>
    </xdr:from>
    <xdr:ext cx="405111" cy="259045"/>
    <xdr:sp macro="" textlink="">
      <xdr:nvSpPr>
        <xdr:cNvPr id="320" name="n_3mainValue【公営住宅】&#10;有形固定資産減価償却率">
          <a:extLst>
            <a:ext uri="{FF2B5EF4-FFF2-40B4-BE49-F238E27FC236}">
              <a16:creationId xmlns:a16="http://schemas.microsoft.com/office/drawing/2014/main" id="{71DA5576-3F85-4F21-9725-EC5820E7401D}"/>
            </a:ext>
          </a:extLst>
        </xdr:cNvPr>
        <xdr:cNvSpPr txBox="1"/>
      </xdr:nvSpPr>
      <xdr:spPr>
        <a:xfrm>
          <a:off x="1816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118127</xdr:rowOff>
    </xdr:from>
    <xdr:ext cx="405111" cy="259045"/>
    <xdr:sp macro="" textlink="">
      <xdr:nvSpPr>
        <xdr:cNvPr id="321" name="n_4mainValue【公営住宅】&#10;有形固定資産減価償却率">
          <a:extLst>
            <a:ext uri="{FF2B5EF4-FFF2-40B4-BE49-F238E27FC236}">
              <a16:creationId xmlns:a16="http://schemas.microsoft.com/office/drawing/2014/main" id="{767D31E3-ADB0-4DCE-9373-B26B06D8D0BD}"/>
            </a:ext>
          </a:extLst>
        </xdr:cNvPr>
        <xdr:cNvSpPr txBox="1"/>
      </xdr:nvSpPr>
      <xdr:spPr>
        <a:xfrm>
          <a:off x="927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445CF1D-6C5C-4224-880E-290931C1463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CA01633-914C-450F-8C8B-491773C97AB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6F9E977-2DE1-4B81-913D-BECE77B764E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62454C9-1B53-4BF2-8F91-BCA798738B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DA7E48A-B44A-4AB2-9F3F-A9D3522D0A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C1C3A28-6F50-41EA-8B35-DB25B18CDF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2CDD7F2-BDF1-4363-AEF4-F3547ECEF0A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12BB82B-1C43-415F-8131-C5BC744C85F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5218EB3-F4FC-4584-B344-1171874F920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5E10F7B-11FB-463C-9B9D-98D5D1D17C8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58368B8-D2EB-48D3-9B12-1D7C8E9CC20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485E1B8-6EAE-48CB-90D4-1A21234366F1}"/>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5599606-9327-4D11-A5ED-5BB8259F44C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1DF7DD2-9C81-43F4-B0E5-DFDC2519B2D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7C478F9-0B8B-4D45-939F-1978D3D824E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EBB60BD-D69A-4D14-AC32-90739F29CE5A}"/>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526AC27-7575-48A0-B285-9F32CA8EDC1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D49FD94-9681-43E2-89F0-6951D80A53B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4E6D9CC-AB13-4C35-9D71-83D454F102A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BC761452-B640-4326-A010-1A1102E9141E}"/>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33EBB543-801E-4557-80B2-B7D670E24203}"/>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35E72321-76E6-411A-A686-189FE9F8C5F9}"/>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8F85C587-EB37-4455-806E-FAACB93C9707}"/>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FBE7296E-5C76-4E02-8630-6D891CF43365}"/>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FFA8A82B-C977-4DCD-A8E9-F6265C3B6D99}"/>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18B89BC7-0D34-4BB9-B415-DC35522F4451}"/>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D3848B18-2F9E-4E26-B01A-66CDFD5B7AB8}"/>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61B8B001-4574-456E-B365-38289E3B98D3}"/>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CE41C555-80AA-46A5-A008-1F40C6582DC5}"/>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209635AF-0F0E-4416-85AC-5E3B887B28B5}"/>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446E7CC-2D6E-4E4C-BEF3-746349FEDA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06F7B59-97FB-434E-8A4A-E77AABE6C2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5A5A236-2A71-4E07-8A74-6700363943A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A891048-06D5-43A0-8449-83E635E7F7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FC17D9F-44A8-4153-A7FA-C887300F18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93027</xdr:rowOff>
    </xdr:from>
    <xdr:to>
      <xdr:col>55</xdr:col>
      <xdr:colOff>50800</xdr:colOff>
      <xdr:row>84</xdr:row>
      <xdr:rowOff>23177</xdr:rowOff>
    </xdr:to>
    <xdr:sp macro="" textlink="">
      <xdr:nvSpPr>
        <xdr:cNvPr id="357" name="楕円 356">
          <a:extLst>
            <a:ext uri="{FF2B5EF4-FFF2-40B4-BE49-F238E27FC236}">
              <a16:creationId xmlns:a16="http://schemas.microsoft.com/office/drawing/2014/main" id="{980898E3-821B-4D6A-AB59-E91EC3D94D34}"/>
            </a:ext>
          </a:extLst>
        </xdr:cNvPr>
        <xdr:cNvSpPr/>
      </xdr:nvSpPr>
      <xdr:spPr>
        <a:xfrm>
          <a:off x="10426700" y="1432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71454</xdr:rowOff>
    </xdr:from>
    <xdr:ext cx="469744" cy="259045"/>
    <xdr:sp macro="" textlink="">
      <xdr:nvSpPr>
        <xdr:cNvPr id="358" name="【公営住宅】&#10;一人当たり面積該当値テキスト">
          <a:extLst>
            <a:ext uri="{FF2B5EF4-FFF2-40B4-BE49-F238E27FC236}">
              <a16:creationId xmlns:a16="http://schemas.microsoft.com/office/drawing/2014/main" id="{D8FB87AE-8C1A-4CEB-A59A-FA169251A32B}"/>
            </a:ext>
          </a:extLst>
        </xdr:cNvPr>
        <xdr:cNvSpPr txBox="1"/>
      </xdr:nvSpPr>
      <xdr:spPr>
        <a:xfrm>
          <a:off x="10515600" y="1430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95886</xdr:rowOff>
    </xdr:from>
    <xdr:to>
      <xdr:col>50</xdr:col>
      <xdr:colOff>165100</xdr:colOff>
      <xdr:row>84</xdr:row>
      <xdr:rowOff>26036</xdr:rowOff>
    </xdr:to>
    <xdr:sp macro="" textlink="">
      <xdr:nvSpPr>
        <xdr:cNvPr id="359" name="楕円 358">
          <a:extLst>
            <a:ext uri="{FF2B5EF4-FFF2-40B4-BE49-F238E27FC236}">
              <a16:creationId xmlns:a16="http://schemas.microsoft.com/office/drawing/2014/main" id="{F0DC148E-D09F-4A0A-BC09-3119DFCBA854}"/>
            </a:ext>
          </a:extLst>
        </xdr:cNvPr>
        <xdr:cNvSpPr/>
      </xdr:nvSpPr>
      <xdr:spPr>
        <a:xfrm>
          <a:off x="9588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143827</xdr:rowOff>
    </xdr:from>
    <xdr:to>
      <xdr:col>55</xdr:col>
      <xdr:colOff>0</xdr:colOff>
      <xdr:row>83</xdr:row>
      <xdr:rowOff>146686</xdr:rowOff>
    </xdr:to>
    <xdr:cxnSp macro="">
      <xdr:nvCxnSpPr>
        <xdr:cNvPr id="360" name="直線コネクタ 359">
          <a:extLst>
            <a:ext uri="{FF2B5EF4-FFF2-40B4-BE49-F238E27FC236}">
              <a16:creationId xmlns:a16="http://schemas.microsoft.com/office/drawing/2014/main" id="{4050D389-12C4-48FA-A12F-BF0A8F0B1330}"/>
            </a:ext>
          </a:extLst>
        </xdr:cNvPr>
        <xdr:cNvCxnSpPr/>
      </xdr:nvCxnSpPr>
      <xdr:spPr>
        <a:xfrm flipV="1">
          <a:off x="9639300" y="14374177"/>
          <a:ext cx="8382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97028</xdr:rowOff>
    </xdr:from>
    <xdr:to>
      <xdr:col>46</xdr:col>
      <xdr:colOff>38100</xdr:colOff>
      <xdr:row>84</xdr:row>
      <xdr:rowOff>27178</xdr:rowOff>
    </xdr:to>
    <xdr:sp macro="" textlink="">
      <xdr:nvSpPr>
        <xdr:cNvPr id="361" name="楕円 360">
          <a:extLst>
            <a:ext uri="{FF2B5EF4-FFF2-40B4-BE49-F238E27FC236}">
              <a16:creationId xmlns:a16="http://schemas.microsoft.com/office/drawing/2014/main" id="{12F2E798-21CB-4185-B4EB-C3DED3AC6ADF}"/>
            </a:ext>
          </a:extLst>
        </xdr:cNvPr>
        <xdr:cNvSpPr/>
      </xdr:nvSpPr>
      <xdr:spPr>
        <a:xfrm>
          <a:off x="8699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146686</xdr:rowOff>
    </xdr:from>
    <xdr:to>
      <xdr:col>50</xdr:col>
      <xdr:colOff>114300</xdr:colOff>
      <xdr:row>83</xdr:row>
      <xdr:rowOff>147828</xdr:rowOff>
    </xdr:to>
    <xdr:cxnSp macro="">
      <xdr:nvCxnSpPr>
        <xdr:cNvPr id="362" name="直線コネクタ 361">
          <a:extLst>
            <a:ext uri="{FF2B5EF4-FFF2-40B4-BE49-F238E27FC236}">
              <a16:creationId xmlns:a16="http://schemas.microsoft.com/office/drawing/2014/main" id="{B5A065FD-6BB5-4087-89D3-896D9674BF50}"/>
            </a:ext>
          </a:extLst>
        </xdr:cNvPr>
        <xdr:cNvCxnSpPr/>
      </xdr:nvCxnSpPr>
      <xdr:spPr>
        <a:xfrm flipV="1">
          <a:off x="8750300" y="1437703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100457</xdr:rowOff>
    </xdr:from>
    <xdr:to>
      <xdr:col>41</xdr:col>
      <xdr:colOff>101600</xdr:colOff>
      <xdr:row>84</xdr:row>
      <xdr:rowOff>30607</xdr:rowOff>
    </xdr:to>
    <xdr:sp macro="" textlink="">
      <xdr:nvSpPr>
        <xdr:cNvPr id="363" name="楕円 362">
          <a:extLst>
            <a:ext uri="{FF2B5EF4-FFF2-40B4-BE49-F238E27FC236}">
              <a16:creationId xmlns:a16="http://schemas.microsoft.com/office/drawing/2014/main" id="{86DA503A-06DA-472C-996D-4654DE9FE862}"/>
            </a:ext>
          </a:extLst>
        </xdr:cNvPr>
        <xdr:cNvSpPr/>
      </xdr:nvSpPr>
      <xdr:spPr>
        <a:xfrm>
          <a:off x="7810500" y="143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147828</xdr:rowOff>
    </xdr:from>
    <xdr:to>
      <xdr:col>45</xdr:col>
      <xdr:colOff>177800</xdr:colOff>
      <xdr:row>83</xdr:row>
      <xdr:rowOff>151257</xdr:rowOff>
    </xdr:to>
    <xdr:cxnSp macro="">
      <xdr:nvCxnSpPr>
        <xdr:cNvPr id="364" name="直線コネクタ 363">
          <a:extLst>
            <a:ext uri="{FF2B5EF4-FFF2-40B4-BE49-F238E27FC236}">
              <a16:creationId xmlns:a16="http://schemas.microsoft.com/office/drawing/2014/main" id="{CF2D14BB-E6D2-4C4C-9C58-1DE0A16448DC}"/>
            </a:ext>
          </a:extLst>
        </xdr:cNvPr>
        <xdr:cNvCxnSpPr/>
      </xdr:nvCxnSpPr>
      <xdr:spPr>
        <a:xfrm flipV="1">
          <a:off x="7861300" y="1437817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102743</xdr:rowOff>
    </xdr:from>
    <xdr:to>
      <xdr:col>36</xdr:col>
      <xdr:colOff>165100</xdr:colOff>
      <xdr:row>84</xdr:row>
      <xdr:rowOff>32893</xdr:rowOff>
    </xdr:to>
    <xdr:sp macro="" textlink="">
      <xdr:nvSpPr>
        <xdr:cNvPr id="365" name="楕円 364">
          <a:extLst>
            <a:ext uri="{FF2B5EF4-FFF2-40B4-BE49-F238E27FC236}">
              <a16:creationId xmlns:a16="http://schemas.microsoft.com/office/drawing/2014/main" id="{E5A6B900-87EA-48A9-9C36-46D3C7535DFB}"/>
            </a:ext>
          </a:extLst>
        </xdr:cNvPr>
        <xdr:cNvSpPr/>
      </xdr:nvSpPr>
      <xdr:spPr>
        <a:xfrm>
          <a:off x="6921500" y="143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151257</xdr:rowOff>
    </xdr:from>
    <xdr:to>
      <xdr:col>41</xdr:col>
      <xdr:colOff>50800</xdr:colOff>
      <xdr:row>83</xdr:row>
      <xdr:rowOff>153543</xdr:rowOff>
    </xdr:to>
    <xdr:cxnSp macro="">
      <xdr:nvCxnSpPr>
        <xdr:cNvPr id="366" name="直線コネクタ 365">
          <a:extLst>
            <a:ext uri="{FF2B5EF4-FFF2-40B4-BE49-F238E27FC236}">
              <a16:creationId xmlns:a16="http://schemas.microsoft.com/office/drawing/2014/main" id="{31F27D78-B4A7-4FBF-84C1-D4EC58D8CE22}"/>
            </a:ext>
          </a:extLst>
        </xdr:cNvPr>
        <xdr:cNvCxnSpPr/>
      </xdr:nvCxnSpPr>
      <xdr:spPr>
        <a:xfrm flipV="1">
          <a:off x="6972300" y="1438160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421953B3-BEC9-4ED0-BEC3-E6A15CD44876}"/>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810E238B-AE53-4FFC-B593-F9578A03AF10}"/>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B4725AD9-50D3-461B-9C35-639683263B7A}"/>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76947C76-2ED4-4D85-A866-80EB7F646298}"/>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17163</xdr:rowOff>
    </xdr:from>
    <xdr:ext cx="469744" cy="259045"/>
    <xdr:sp macro="" textlink="">
      <xdr:nvSpPr>
        <xdr:cNvPr id="371" name="n_1mainValue【公営住宅】&#10;一人当たり面積">
          <a:extLst>
            <a:ext uri="{FF2B5EF4-FFF2-40B4-BE49-F238E27FC236}">
              <a16:creationId xmlns:a16="http://schemas.microsoft.com/office/drawing/2014/main" id="{0385CE68-40AB-467D-97C3-7E291BB4F62E}"/>
            </a:ext>
          </a:extLst>
        </xdr:cNvPr>
        <xdr:cNvSpPr txBox="1"/>
      </xdr:nvSpPr>
      <xdr:spPr>
        <a:xfrm>
          <a:off x="9391727"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18305</xdr:rowOff>
    </xdr:from>
    <xdr:ext cx="469744" cy="259045"/>
    <xdr:sp macro="" textlink="">
      <xdr:nvSpPr>
        <xdr:cNvPr id="372" name="n_2mainValue【公営住宅】&#10;一人当たり面積">
          <a:extLst>
            <a:ext uri="{FF2B5EF4-FFF2-40B4-BE49-F238E27FC236}">
              <a16:creationId xmlns:a16="http://schemas.microsoft.com/office/drawing/2014/main" id="{AE8B3F68-D6C0-4E81-9C2A-B659AB70B1D3}"/>
            </a:ext>
          </a:extLst>
        </xdr:cNvPr>
        <xdr:cNvSpPr txBox="1"/>
      </xdr:nvSpPr>
      <xdr:spPr>
        <a:xfrm>
          <a:off x="8515427"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21734</xdr:rowOff>
    </xdr:from>
    <xdr:ext cx="469744" cy="259045"/>
    <xdr:sp macro="" textlink="">
      <xdr:nvSpPr>
        <xdr:cNvPr id="373" name="n_3mainValue【公営住宅】&#10;一人当たり面積">
          <a:extLst>
            <a:ext uri="{FF2B5EF4-FFF2-40B4-BE49-F238E27FC236}">
              <a16:creationId xmlns:a16="http://schemas.microsoft.com/office/drawing/2014/main" id="{499ABCE9-78BC-44A1-BA10-2FFE9F0CD0AB}"/>
            </a:ext>
          </a:extLst>
        </xdr:cNvPr>
        <xdr:cNvSpPr txBox="1"/>
      </xdr:nvSpPr>
      <xdr:spPr>
        <a:xfrm>
          <a:off x="7626427" y="1442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24020</xdr:rowOff>
    </xdr:from>
    <xdr:ext cx="469744" cy="259045"/>
    <xdr:sp macro="" textlink="">
      <xdr:nvSpPr>
        <xdr:cNvPr id="374" name="n_4mainValue【公営住宅】&#10;一人当たり面積">
          <a:extLst>
            <a:ext uri="{FF2B5EF4-FFF2-40B4-BE49-F238E27FC236}">
              <a16:creationId xmlns:a16="http://schemas.microsoft.com/office/drawing/2014/main" id="{C51D76B7-19A1-4408-8EBF-EB2E12E0F1C7}"/>
            </a:ext>
          </a:extLst>
        </xdr:cNvPr>
        <xdr:cNvSpPr txBox="1"/>
      </xdr:nvSpPr>
      <xdr:spPr>
        <a:xfrm>
          <a:off x="6737427" y="1442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5DC49E7-C3C1-4989-BEC9-A73E36F750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FC4496E-9FC9-40D6-A304-24245BCAA49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8B8FD3A-B38C-4F34-B133-AF48BF0768D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C302521-D0FE-4E05-B97F-9506703CB9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E4E0033-8BDF-46CC-BA4B-C20BCD28BDB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D65D1B6-3C1B-45E5-9B1A-45F69133C6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75773A3-F995-45FD-8F83-C195AED407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FA4DBB5-AE71-480B-A09E-3F542203F86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6EA3CE97-412A-4672-8397-8BC2AA21D0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DB7014D-4162-4E7E-8ADA-B848A855DE6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25C85DC-1E4D-4C3E-9945-A26F03824C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E341802-BAB9-43A0-8DEC-0012E0979B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5043959D-2EA2-40AA-8448-3A6A731231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E44D6FA-3B9D-4309-B875-171D94F49C0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E1BAFED-5F3A-4888-AABA-4B6311A4DA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5366421-CA41-4EEE-BA1C-189BE052FC0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7FE249CF-119A-4D78-9F10-427B24DAD6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FD6FCF2-C8EC-4091-9D61-6291103BE2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CE79D01-3C98-4F4B-BD26-9DC4AA924A6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31EB96B-23B2-4C7D-82B7-1CB5CD008C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CB751CC-4A29-437C-A1FC-D2FFF63A0E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6864BF9-89C3-4756-9B75-170F6945FA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E975AF4-B822-419E-98B5-337CD2609C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54B195B4-E93B-4D6A-B6EA-D3D7F99BE2A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95803A6-0871-473B-82B3-DA6E752ED6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ED4B887-8B62-4DEB-BFA8-C2854B2EDD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D6F2225-FA1F-4B88-9C50-7F4FBCFDE0B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8F2C399-C876-45B9-9EE0-E248010FA3F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8D5C141-302A-41E7-8994-C2F5AA12806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2D1432E-4DF7-407B-B3E8-F9CE3313CE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8A35910-5887-4EA3-9894-70A308086FA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B04A4E4-5533-4CCA-92F5-5BCF58B1899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F240E3CE-BA14-4166-8896-AF9E1BF066C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A8BDAA7-D669-4535-8504-58D32157870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C61D7E5-DE17-4EFD-AE40-004D51F7F09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4F89F20-2031-42B1-8F6B-B63F021FDBE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DDFB308-86E7-4E3A-909E-5E3D399F2B7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F2BC039-E9E2-4E7A-BB2D-9A9E96142A4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2D35AAF1-D0A9-4088-AAB1-95E3BFDBA21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C94A72D-BFF0-492F-9CE6-AAC0652BD1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C86DA213-64B1-4E66-8FD7-4CF63D877D61}"/>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748CA10-C99D-4CDB-A7DA-DA5E25C5872A}"/>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96C0167E-E79A-4385-B185-1BF4DCE7D566}"/>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525899B-29E0-4BBD-9F8A-117D68D3205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D919BFA8-B597-49BE-A03C-E4F2AF532B25}"/>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67C2303-9FB7-46E4-9B4B-0E8772ECB4A5}"/>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D10E7DFE-0C91-4826-96A8-74688C8C4329}"/>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90CA6D07-BBB4-4A57-BFE4-B28E27FAB682}"/>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791266A1-0E8C-4D92-AD11-C6A7A03B9966}"/>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2B780B38-F063-4447-8885-846EC2A56D1C}"/>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5F0E1DC6-89CF-4D08-8E7C-2286EFD1CA3F}"/>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FB1C228-A67F-421A-8F48-94453C29754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7381324-78C9-499C-9775-33B2B33D7D7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484EFFC-EF55-4E73-828C-554882FF5C2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6C57A9B-7CE9-4509-82A8-C413FB40E03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E0E7ED4-2DFC-42FD-85BB-F4B489F3FFC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107315</xdr:rowOff>
    </xdr:from>
    <xdr:to>
      <xdr:col>85</xdr:col>
      <xdr:colOff>177800</xdr:colOff>
      <xdr:row>42</xdr:row>
      <xdr:rowOff>37465</xdr:rowOff>
    </xdr:to>
    <xdr:sp macro="" textlink="">
      <xdr:nvSpPr>
        <xdr:cNvPr id="431" name="楕円 430">
          <a:extLst>
            <a:ext uri="{FF2B5EF4-FFF2-40B4-BE49-F238E27FC236}">
              <a16:creationId xmlns:a16="http://schemas.microsoft.com/office/drawing/2014/main" id="{0D45262F-19E6-456A-B1F6-71864679DF82}"/>
            </a:ext>
          </a:extLst>
        </xdr:cNvPr>
        <xdr:cNvSpPr/>
      </xdr:nvSpPr>
      <xdr:spPr>
        <a:xfrm>
          <a:off x="162687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22242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6914D7D-D04B-4164-A34F-38D2681FB695}"/>
            </a:ext>
          </a:extLst>
        </xdr:cNvPr>
        <xdr:cNvSpPr txBox="1"/>
      </xdr:nvSpPr>
      <xdr:spPr>
        <a:xfrm>
          <a:off x="16357600" y="705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90170</xdr:rowOff>
    </xdr:from>
    <xdr:to>
      <xdr:col>81</xdr:col>
      <xdr:colOff>101600</xdr:colOff>
      <xdr:row>42</xdr:row>
      <xdr:rowOff>20320</xdr:rowOff>
    </xdr:to>
    <xdr:sp macro="" textlink="">
      <xdr:nvSpPr>
        <xdr:cNvPr id="433" name="楕円 432">
          <a:extLst>
            <a:ext uri="{FF2B5EF4-FFF2-40B4-BE49-F238E27FC236}">
              <a16:creationId xmlns:a16="http://schemas.microsoft.com/office/drawing/2014/main" id="{6BBE5250-A39E-45FB-833F-5E1EA628C90B}"/>
            </a:ext>
          </a:extLst>
        </xdr:cNvPr>
        <xdr:cNvSpPr/>
      </xdr:nvSpPr>
      <xdr:spPr>
        <a:xfrm>
          <a:off x="15430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140970</xdr:rowOff>
    </xdr:from>
    <xdr:to>
      <xdr:col>85</xdr:col>
      <xdr:colOff>127000</xdr:colOff>
      <xdr:row>41</xdr:row>
      <xdr:rowOff>158115</xdr:rowOff>
    </xdr:to>
    <xdr:cxnSp macro="">
      <xdr:nvCxnSpPr>
        <xdr:cNvPr id="434" name="直線コネクタ 433">
          <a:extLst>
            <a:ext uri="{FF2B5EF4-FFF2-40B4-BE49-F238E27FC236}">
              <a16:creationId xmlns:a16="http://schemas.microsoft.com/office/drawing/2014/main" id="{E83C4050-8067-46DF-89DB-6F0D352368FA}"/>
            </a:ext>
          </a:extLst>
        </xdr:cNvPr>
        <xdr:cNvCxnSpPr/>
      </xdr:nvCxnSpPr>
      <xdr:spPr>
        <a:xfrm>
          <a:off x="15481300" y="71704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65405</xdr:rowOff>
    </xdr:from>
    <xdr:to>
      <xdr:col>76</xdr:col>
      <xdr:colOff>165100</xdr:colOff>
      <xdr:row>41</xdr:row>
      <xdr:rowOff>167005</xdr:rowOff>
    </xdr:to>
    <xdr:sp macro="" textlink="">
      <xdr:nvSpPr>
        <xdr:cNvPr id="435" name="楕円 434">
          <a:extLst>
            <a:ext uri="{FF2B5EF4-FFF2-40B4-BE49-F238E27FC236}">
              <a16:creationId xmlns:a16="http://schemas.microsoft.com/office/drawing/2014/main" id="{5EFC2682-6107-4D9D-89AD-A5FFA6A7F8E8}"/>
            </a:ext>
          </a:extLst>
        </xdr:cNvPr>
        <xdr:cNvSpPr/>
      </xdr:nvSpPr>
      <xdr:spPr>
        <a:xfrm>
          <a:off x="145415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116205</xdr:rowOff>
    </xdr:from>
    <xdr:to>
      <xdr:col>81</xdr:col>
      <xdr:colOff>50800</xdr:colOff>
      <xdr:row>41</xdr:row>
      <xdr:rowOff>140970</xdr:rowOff>
    </xdr:to>
    <xdr:cxnSp macro="">
      <xdr:nvCxnSpPr>
        <xdr:cNvPr id="436" name="直線コネクタ 435">
          <a:extLst>
            <a:ext uri="{FF2B5EF4-FFF2-40B4-BE49-F238E27FC236}">
              <a16:creationId xmlns:a16="http://schemas.microsoft.com/office/drawing/2014/main" id="{D51A66A0-45F6-4AE8-B971-6627B1357575}"/>
            </a:ext>
          </a:extLst>
        </xdr:cNvPr>
        <xdr:cNvCxnSpPr/>
      </xdr:nvCxnSpPr>
      <xdr:spPr>
        <a:xfrm>
          <a:off x="14592300" y="71456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42545</xdr:rowOff>
    </xdr:from>
    <xdr:to>
      <xdr:col>72</xdr:col>
      <xdr:colOff>38100</xdr:colOff>
      <xdr:row>41</xdr:row>
      <xdr:rowOff>144145</xdr:rowOff>
    </xdr:to>
    <xdr:sp macro="" textlink="">
      <xdr:nvSpPr>
        <xdr:cNvPr id="437" name="楕円 436">
          <a:extLst>
            <a:ext uri="{FF2B5EF4-FFF2-40B4-BE49-F238E27FC236}">
              <a16:creationId xmlns:a16="http://schemas.microsoft.com/office/drawing/2014/main" id="{C416F67D-F069-44CE-AAE5-02F581F1DED7}"/>
            </a:ext>
          </a:extLst>
        </xdr:cNvPr>
        <xdr:cNvSpPr/>
      </xdr:nvSpPr>
      <xdr:spPr>
        <a:xfrm>
          <a:off x="136525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93345</xdr:rowOff>
    </xdr:from>
    <xdr:to>
      <xdr:col>76</xdr:col>
      <xdr:colOff>114300</xdr:colOff>
      <xdr:row>41</xdr:row>
      <xdr:rowOff>116205</xdr:rowOff>
    </xdr:to>
    <xdr:cxnSp macro="">
      <xdr:nvCxnSpPr>
        <xdr:cNvPr id="438" name="直線コネクタ 437">
          <a:extLst>
            <a:ext uri="{FF2B5EF4-FFF2-40B4-BE49-F238E27FC236}">
              <a16:creationId xmlns:a16="http://schemas.microsoft.com/office/drawing/2014/main" id="{6288FBFB-56D1-404D-80EC-84709D162031}"/>
            </a:ext>
          </a:extLst>
        </xdr:cNvPr>
        <xdr:cNvCxnSpPr/>
      </xdr:nvCxnSpPr>
      <xdr:spPr>
        <a:xfrm>
          <a:off x="13703300" y="71227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17780</xdr:rowOff>
    </xdr:from>
    <xdr:to>
      <xdr:col>67</xdr:col>
      <xdr:colOff>101600</xdr:colOff>
      <xdr:row>41</xdr:row>
      <xdr:rowOff>119380</xdr:rowOff>
    </xdr:to>
    <xdr:sp macro="" textlink="">
      <xdr:nvSpPr>
        <xdr:cNvPr id="439" name="楕円 438">
          <a:extLst>
            <a:ext uri="{FF2B5EF4-FFF2-40B4-BE49-F238E27FC236}">
              <a16:creationId xmlns:a16="http://schemas.microsoft.com/office/drawing/2014/main" id="{2E116EA2-D879-40D5-839E-87C25259F1FD}"/>
            </a:ext>
          </a:extLst>
        </xdr:cNvPr>
        <xdr:cNvSpPr/>
      </xdr:nvSpPr>
      <xdr:spPr>
        <a:xfrm>
          <a:off x="12763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68580</xdr:rowOff>
    </xdr:from>
    <xdr:to>
      <xdr:col>71</xdr:col>
      <xdr:colOff>177800</xdr:colOff>
      <xdr:row>41</xdr:row>
      <xdr:rowOff>93345</xdr:rowOff>
    </xdr:to>
    <xdr:cxnSp macro="">
      <xdr:nvCxnSpPr>
        <xdr:cNvPr id="440" name="直線コネクタ 439">
          <a:extLst>
            <a:ext uri="{FF2B5EF4-FFF2-40B4-BE49-F238E27FC236}">
              <a16:creationId xmlns:a16="http://schemas.microsoft.com/office/drawing/2014/main" id="{83D8292F-14E1-440F-8575-2EF8A37260F8}"/>
            </a:ext>
          </a:extLst>
        </xdr:cNvPr>
        <xdr:cNvCxnSpPr/>
      </xdr:nvCxnSpPr>
      <xdr:spPr>
        <a:xfrm>
          <a:off x="12814300" y="70980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87E6E31-435F-4182-A21E-43AADE041686}"/>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70928CC-1D9F-4F04-B61C-D09529D93541}"/>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D3B57815-E44E-4085-9AB0-87AEC18C74E4}"/>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C95E020-6746-4444-AB65-3C9DDB6AB97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11447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31CB0BD-6639-440B-A660-D07C07FABC60}"/>
            </a:ext>
          </a:extLst>
        </xdr:cNvPr>
        <xdr:cNvSpPr txBox="1"/>
      </xdr:nvSpPr>
      <xdr:spPr>
        <a:xfrm>
          <a:off x="152660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158132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2F84C5A-B7C4-4D45-A3D0-508910816529}"/>
            </a:ext>
          </a:extLst>
        </xdr:cNvPr>
        <xdr:cNvSpPr txBox="1"/>
      </xdr:nvSpPr>
      <xdr:spPr>
        <a:xfrm>
          <a:off x="14389744"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135272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9D1A9BC-40B7-4017-9611-39D51E886477}"/>
            </a:ext>
          </a:extLst>
        </xdr:cNvPr>
        <xdr:cNvSpPr txBox="1"/>
      </xdr:nvSpPr>
      <xdr:spPr>
        <a:xfrm>
          <a:off x="13500744"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110507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EAB942D-93B3-4EA1-90EA-96305BDDD961}"/>
            </a:ext>
          </a:extLst>
        </xdr:cNvPr>
        <xdr:cNvSpPr txBox="1"/>
      </xdr:nvSpPr>
      <xdr:spPr>
        <a:xfrm>
          <a:off x="12611744"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67F2BC1-EEC0-4AB1-83C7-EFD2ECA9ADB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2B72125-15BA-4D77-867C-0100C29639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C7A25AE-DA9D-400B-889F-D95335F2277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0336606-D9C7-4F91-8F18-BEA9E31962A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1926F284-85FF-4B81-9456-72509AE488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7975E56-6A5F-4376-813E-9EC21E4C6C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FC99850-8C95-4BFF-B4FF-8708392F9EC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4C26B21-6A57-4B8F-9FF4-8D6F444F400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B2F4E1C-BB69-40B1-AF42-513F40EBFA9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7727A72-A340-47FD-BA94-DEACBABE2AD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99D0CB4-F80E-4FD0-93EE-44C62B4100A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9C620A56-1A0D-4F46-AC2E-B77C0A34F68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E63F4CA1-183F-4E08-A367-64C137A6D36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CE3B8D6-D246-4A26-983B-A02781F3934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D8705C51-F850-4033-ACF0-61119C0B5D2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71752652-42BB-458C-9676-5BDAF6837C1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A345DF9-0EBB-48A2-9208-BB5FE94D372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5C1F65D2-E1D8-433E-9EFA-114ABC94057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0647234-36B8-4830-8F1F-80110760E6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D4A11099-6C55-4B4D-9F30-D5B3AB78E73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2201D5E-DE81-4DED-AB8D-17BE134A468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B33B5165-9D8C-466C-9DA2-31B1225EA612}"/>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F29FE435-C2F9-446C-B2A2-A87E8485CFFE}"/>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9845C69B-2012-4A82-A6D4-992346CE1CA8}"/>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494AFA7D-B181-44C1-881D-2326434912CC}"/>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80ED962C-313B-4859-8320-69C635F57C63}"/>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E2AAE704-6542-4BAB-A4C7-6C8EE309B709}"/>
            </a:ext>
          </a:extLst>
        </xdr:cNvPr>
        <xdr:cNvSpPr txBox="1"/>
      </xdr:nvSpPr>
      <xdr:spPr>
        <a:xfrm>
          <a:off x="22199600" y="6348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9A1FCD9B-450B-4089-B5F6-FA00687DF771}"/>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0D93B929-AEF6-433A-B43B-C6A47E95DF2F}"/>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AB935666-F3A4-4319-B371-7A27C93DF333}"/>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B9BA891D-09A3-4C40-91E4-45E617FF7FF0}"/>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02802EC6-884B-4884-8BD8-9DAF51B92D07}"/>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879F6E1-E085-4C3C-A259-FF563DC9BBE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3286F6C-2447-44FF-9445-A1A49D19177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106BBF4-B32C-48A3-B036-92100AA852B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BAF17B8-5F6A-4C73-BF6D-88B302D191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4FFE858-A0C6-46BD-91DB-3AAB233DE4F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148844</xdr:rowOff>
    </xdr:from>
    <xdr:to>
      <xdr:col>116</xdr:col>
      <xdr:colOff>114300</xdr:colOff>
      <xdr:row>40</xdr:row>
      <xdr:rowOff>78994</xdr:rowOff>
    </xdr:to>
    <xdr:sp macro="" textlink="">
      <xdr:nvSpPr>
        <xdr:cNvPr id="486" name="楕円 485">
          <a:extLst>
            <a:ext uri="{FF2B5EF4-FFF2-40B4-BE49-F238E27FC236}">
              <a16:creationId xmlns:a16="http://schemas.microsoft.com/office/drawing/2014/main" id="{E4CE3775-97C6-4183-9F11-0AA4245769F7}"/>
            </a:ext>
          </a:extLst>
        </xdr:cNvPr>
        <xdr:cNvSpPr/>
      </xdr:nvSpPr>
      <xdr:spPr>
        <a:xfrm>
          <a:off x="221107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127271</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450BFC94-AB68-4B79-8134-BB2D0140B1A6}"/>
            </a:ext>
          </a:extLst>
        </xdr:cNvPr>
        <xdr:cNvSpPr txBox="1"/>
      </xdr:nvSpPr>
      <xdr:spPr>
        <a:xfrm>
          <a:off x="22199600"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488" name="楕円 487">
          <a:extLst>
            <a:ext uri="{FF2B5EF4-FFF2-40B4-BE49-F238E27FC236}">
              <a16:creationId xmlns:a16="http://schemas.microsoft.com/office/drawing/2014/main" id="{68614039-06FC-4C0E-A7F8-50955150C215}"/>
            </a:ext>
          </a:extLst>
        </xdr:cNvPr>
        <xdr:cNvSpPr/>
      </xdr:nvSpPr>
      <xdr:spPr>
        <a:xfrm>
          <a:off x="21272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28194</xdr:rowOff>
    </xdr:from>
    <xdr:to>
      <xdr:col>116</xdr:col>
      <xdr:colOff>63500</xdr:colOff>
      <xdr:row>40</xdr:row>
      <xdr:rowOff>30480</xdr:rowOff>
    </xdr:to>
    <xdr:cxnSp macro="">
      <xdr:nvCxnSpPr>
        <xdr:cNvPr id="489" name="直線コネクタ 488">
          <a:extLst>
            <a:ext uri="{FF2B5EF4-FFF2-40B4-BE49-F238E27FC236}">
              <a16:creationId xmlns:a16="http://schemas.microsoft.com/office/drawing/2014/main" id="{6382286C-089B-4C36-B21C-9BD05727668E}"/>
            </a:ext>
          </a:extLst>
        </xdr:cNvPr>
        <xdr:cNvCxnSpPr/>
      </xdr:nvCxnSpPr>
      <xdr:spPr>
        <a:xfrm flipV="1">
          <a:off x="21323300" y="68861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151130</xdr:rowOff>
    </xdr:from>
    <xdr:to>
      <xdr:col>107</xdr:col>
      <xdr:colOff>101600</xdr:colOff>
      <xdr:row>40</xdr:row>
      <xdr:rowOff>81280</xdr:rowOff>
    </xdr:to>
    <xdr:sp macro="" textlink="">
      <xdr:nvSpPr>
        <xdr:cNvPr id="490" name="楕円 489">
          <a:extLst>
            <a:ext uri="{FF2B5EF4-FFF2-40B4-BE49-F238E27FC236}">
              <a16:creationId xmlns:a16="http://schemas.microsoft.com/office/drawing/2014/main" id="{A6F87270-FA10-4D32-A9F0-7CB8473D5E5D}"/>
            </a:ext>
          </a:extLst>
        </xdr:cNvPr>
        <xdr:cNvSpPr/>
      </xdr:nvSpPr>
      <xdr:spPr>
        <a:xfrm>
          <a:off x="2038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30480</xdr:rowOff>
    </xdr:to>
    <xdr:cxnSp macro="">
      <xdr:nvCxnSpPr>
        <xdr:cNvPr id="491" name="直線コネクタ 490">
          <a:extLst>
            <a:ext uri="{FF2B5EF4-FFF2-40B4-BE49-F238E27FC236}">
              <a16:creationId xmlns:a16="http://schemas.microsoft.com/office/drawing/2014/main" id="{CBB3623B-7A31-4690-9624-5B48B820E0D1}"/>
            </a:ext>
          </a:extLst>
        </xdr:cNvPr>
        <xdr:cNvCxnSpPr/>
      </xdr:nvCxnSpPr>
      <xdr:spPr>
        <a:xfrm>
          <a:off x="204343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155702</xdr:rowOff>
    </xdr:from>
    <xdr:to>
      <xdr:col>102</xdr:col>
      <xdr:colOff>165100</xdr:colOff>
      <xdr:row>40</xdr:row>
      <xdr:rowOff>85852</xdr:rowOff>
    </xdr:to>
    <xdr:sp macro="" textlink="">
      <xdr:nvSpPr>
        <xdr:cNvPr id="492" name="楕円 491">
          <a:extLst>
            <a:ext uri="{FF2B5EF4-FFF2-40B4-BE49-F238E27FC236}">
              <a16:creationId xmlns:a16="http://schemas.microsoft.com/office/drawing/2014/main" id="{544B5D46-C025-4FF8-BBA1-DE5FCBB6BC41}"/>
            </a:ext>
          </a:extLst>
        </xdr:cNvPr>
        <xdr:cNvSpPr/>
      </xdr:nvSpPr>
      <xdr:spPr>
        <a:xfrm>
          <a:off x="19494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30480</xdr:rowOff>
    </xdr:from>
    <xdr:to>
      <xdr:col>107</xdr:col>
      <xdr:colOff>50800</xdr:colOff>
      <xdr:row>40</xdr:row>
      <xdr:rowOff>35052</xdr:rowOff>
    </xdr:to>
    <xdr:cxnSp macro="">
      <xdr:nvCxnSpPr>
        <xdr:cNvPr id="493" name="直線コネクタ 492">
          <a:extLst>
            <a:ext uri="{FF2B5EF4-FFF2-40B4-BE49-F238E27FC236}">
              <a16:creationId xmlns:a16="http://schemas.microsoft.com/office/drawing/2014/main" id="{0CF6FB65-D7AA-4F1A-95E5-3565F0EE3F7C}"/>
            </a:ext>
          </a:extLst>
        </xdr:cNvPr>
        <xdr:cNvCxnSpPr/>
      </xdr:nvCxnSpPr>
      <xdr:spPr>
        <a:xfrm flipV="1">
          <a:off x="19545300" y="688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157988</xdr:rowOff>
    </xdr:from>
    <xdr:to>
      <xdr:col>98</xdr:col>
      <xdr:colOff>38100</xdr:colOff>
      <xdr:row>40</xdr:row>
      <xdr:rowOff>88138</xdr:rowOff>
    </xdr:to>
    <xdr:sp macro="" textlink="">
      <xdr:nvSpPr>
        <xdr:cNvPr id="494" name="楕円 493">
          <a:extLst>
            <a:ext uri="{FF2B5EF4-FFF2-40B4-BE49-F238E27FC236}">
              <a16:creationId xmlns:a16="http://schemas.microsoft.com/office/drawing/2014/main" id="{434D807A-72C5-44DB-A5E5-55169F5F4A02}"/>
            </a:ext>
          </a:extLst>
        </xdr:cNvPr>
        <xdr:cNvSpPr/>
      </xdr:nvSpPr>
      <xdr:spPr>
        <a:xfrm>
          <a:off x="18605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35052</xdr:rowOff>
    </xdr:from>
    <xdr:to>
      <xdr:col>102</xdr:col>
      <xdr:colOff>114300</xdr:colOff>
      <xdr:row>40</xdr:row>
      <xdr:rowOff>37338</xdr:rowOff>
    </xdr:to>
    <xdr:cxnSp macro="">
      <xdr:nvCxnSpPr>
        <xdr:cNvPr id="495" name="直線コネクタ 494">
          <a:extLst>
            <a:ext uri="{FF2B5EF4-FFF2-40B4-BE49-F238E27FC236}">
              <a16:creationId xmlns:a16="http://schemas.microsoft.com/office/drawing/2014/main" id="{6CAB7680-FBD1-47AC-811C-D5FAC9EBA25E}"/>
            </a:ext>
          </a:extLst>
        </xdr:cNvPr>
        <xdr:cNvCxnSpPr/>
      </xdr:nvCxnSpPr>
      <xdr:spPr>
        <a:xfrm flipV="1">
          <a:off x="18656300" y="68930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417281E8-3C6B-46A7-8276-5D4FA23BFF18}"/>
            </a:ext>
          </a:extLst>
        </xdr:cNvPr>
        <xdr:cNvSpPr txBox="1"/>
      </xdr:nvSpPr>
      <xdr:spPr>
        <a:xfrm>
          <a:off x="21075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5D38051-0897-405F-9780-DDE809D0C3FD}"/>
            </a:ext>
          </a:extLst>
        </xdr:cNvPr>
        <xdr:cNvSpPr txBox="1"/>
      </xdr:nvSpPr>
      <xdr:spPr>
        <a:xfrm>
          <a:off x="20199427"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9794A690-816F-4B56-8002-23E77F77CF9D}"/>
            </a:ext>
          </a:extLst>
        </xdr:cNvPr>
        <xdr:cNvSpPr txBox="1"/>
      </xdr:nvSpPr>
      <xdr:spPr>
        <a:xfrm>
          <a:off x="19310427"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A57ED101-728B-4269-85AA-3DDE972751B0}"/>
            </a:ext>
          </a:extLst>
        </xdr:cNvPr>
        <xdr:cNvSpPr txBox="1"/>
      </xdr:nvSpPr>
      <xdr:spPr>
        <a:xfrm>
          <a:off x="18421427" y="63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A56FF508-7732-4B83-BD30-FFD92154FA19}"/>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72407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1E2CBF7E-2AE1-4CAE-B3D4-36A714C6D66B}"/>
            </a:ext>
          </a:extLst>
        </xdr:cNvPr>
        <xdr:cNvSpPr txBox="1"/>
      </xdr:nvSpPr>
      <xdr:spPr>
        <a:xfrm>
          <a:off x="20199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76979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2E7B6FB-2C4E-46F6-92D5-1EC139F3B4E2}"/>
            </a:ext>
          </a:extLst>
        </xdr:cNvPr>
        <xdr:cNvSpPr txBox="1"/>
      </xdr:nvSpPr>
      <xdr:spPr>
        <a:xfrm>
          <a:off x="193104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79265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8E25235-0BC8-45A6-9F47-5749057023D7}"/>
            </a:ext>
          </a:extLst>
        </xdr:cNvPr>
        <xdr:cNvSpPr txBox="1"/>
      </xdr:nvSpPr>
      <xdr:spPr>
        <a:xfrm>
          <a:off x="184214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A9D9F37-9AAB-4654-B206-46B03CE7229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F4D51DE-952A-4CF9-BD87-8526D26B26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1261494E-C5E4-4EEB-B206-B0BFE9B7E4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44A4047D-FA64-4406-B786-E795E941DA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BE4D8EF-94DD-442B-802B-F9FB4B2B89A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929A41B6-0FB5-4624-9C7F-2AE9453733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96B1B072-4438-4255-963E-ABF109DDF8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1EF52C8-0893-45BA-8455-7614E29A8C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853499A-8C6C-489D-94EA-9D323E1C49A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405E3877-D91A-43DD-808E-DC9CEAED3CD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6D2D6109-732D-47E4-A932-52A89896F49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B8ABED67-F61A-433B-B00B-64E9B495312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3A17919E-EE72-49C5-BC1F-F7C8E5D3748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7B7C4F7B-A64D-4A99-9A82-77D2961AF77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B3FC536-3E40-4E09-861C-D4666D108D4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CB7FE4B3-23CE-4338-A12D-8E584905421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677ABFED-F9D2-4A89-B943-D0FF6FA44A6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53A31BB0-8721-4887-B5F0-6CC976A72B0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2CB7D3F-E25E-406D-B59D-2296DC6474D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C04DF113-888C-448D-BE2E-43075208EAA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A13F5A3A-4341-4B74-B2A2-57608F07679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FF73EA75-4A7E-4638-8438-A82615A1466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D6195C5F-D5D8-4410-95CA-7C740250591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195809E-D9E6-480B-ADE0-A96295E51CB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5EE1694C-7596-48A5-B2BB-9C3DE749408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986BEE53-DCB0-49BE-878A-E7CEC1B809D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976F58EC-3357-4F06-BC64-506ED53A32DC}"/>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80943769-3FF9-4E58-AD50-C23886623C8F}"/>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4418C980-4B36-4CBA-A122-CD5DA49662C2}"/>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8FABA5D3-6792-4A10-846C-199DD2A8CD6F}"/>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E649C9E6-27F3-4E47-B197-C3815A17C5EF}"/>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437CC5F-8EA7-438D-9896-93FC09C7713F}"/>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D9224593-BB5B-415F-9B4A-44BC742AF29D}"/>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BBE80F6B-96C3-450A-AFE1-0236684530E8}"/>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E5A1EBD3-39FC-4E12-9446-51C7026EBFC1}"/>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2D4DCDDA-13A2-4516-A538-C0969C2F779E}"/>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E051F95C-3980-4E18-AD06-AD4E8D9972AC}"/>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40DC020-7FBE-4820-B1A8-53EB62CD27B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70F6262-0625-4B2A-8F2F-DCCB62982B5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FACA34C-D23D-41DE-8F86-27B0ACAA1EA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94D5C9-0836-45EE-A216-91C1A6F9B2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C4FAFEE-FCCF-4B6C-908B-CB7AD432E52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117384</xdr:rowOff>
    </xdr:from>
    <xdr:to>
      <xdr:col>85</xdr:col>
      <xdr:colOff>177800</xdr:colOff>
      <xdr:row>64</xdr:row>
      <xdr:rowOff>47534</xdr:rowOff>
    </xdr:to>
    <xdr:sp macro="" textlink="">
      <xdr:nvSpPr>
        <xdr:cNvPr id="546" name="楕円 545">
          <a:extLst>
            <a:ext uri="{FF2B5EF4-FFF2-40B4-BE49-F238E27FC236}">
              <a16:creationId xmlns:a16="http://schemas.microsoft.com/office/drawing/2014/main" id="{A22730FC-EAFE-4245-91E8-14A187FF94AB}"/>
            </a:ext>
          </a:extLst>
        </xdr:cNvPr>
        <xdr:cNvSpPr/>
      </xdr:nvSpPr>
      <xdr:spPr>
        <a:xfrm>
          <a:off x="162687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95811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BF35BD10-42B2-428C-AD1E-781E332ADFBE}"/>
            </a:ext>
          </a:extLst>
        </xdr:cNvPr>
        <xdr:cNvSpPr txBox="1"/>
      </xdr:nvSpPr>
      <xdr:spPr>
        <a:xfrm>
          <a:off x="16357600" y="1089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65133</xdr:rowOff>
    </xdr:from>
    <xdr:to>
      <xdr:col>81</xdr:col>
      <xdr:colOff>101600</xdr:colOff>
      <xdr:row>63</xdr:row>
      <xdr:rowOff>166733</xdr:rowOff>
    </xdr:to>
    <xdr:sp macro="" textlink="">
      <xdr:nvSpPr>
        <xdr:cNvPr id="548" name="楕円 547">
          <a:extLst>
            <a:ext uri="{FF2B5EF4-FFF2-40B4-BE49-F238E27FC236}">
              <a16:creationId xmlns:a16="http://schemas.microsoft.com/office/drawing/2014/main" id="{D5A65E63-4983-4072-B9EF-2C8F9677FFAB}"/>
            </a:ext>
          </a:extLst>
        </xdr:cNvPr>
        <xdr:cNvSpPr/>
      </xdr:nvSpPr>
      <xdr:spPr>
        <a:xfrm>
          <a:off x="15430500" y="108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115933</xdr:rowOff>
    </xdr:from>
    <xdr:to>
      <xdr:col>85</xdr:col>
      <xdr:colOff>127000</xdr:colOff>
      <xdr:row>63</xdr:row>
      <xdr:rowOff>168184</xdr:rowOff>
    </xdr:to>
    <xdr:cxnSp macro="">
      <xdr:nvCxnSpPr>
        <xdr:cNvPr id="549" name="直線コネクタ 548">
          <a:extLst>
            <a:ext uri="{FF2B5EF4-FFF2-40B4-BE49-F238E27FC236}">
              <a16:creationId xmlns:a16="http://schemas.microsoft.com/office/drawing/2014/main" id="{03CA12EF-092E-4D03-AC57-424CAEAB184A}"/>
            </a:ext>
          </a:extLst>
        </xdr:cNvPr>
        <xdr:cNvCxnSpPr/>
      </xdr:nvCxnSpPr>
      <xdr:spPr>
        <a:xfrm>
          <a:off x="15481300" y="1091728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12881</xdr:rowOff>
    </xdr:from>
    <xdr:to>
      <xdr:col>76</xdr:col>
      <xdr:colOff>165100</xdr:colOff>
      <xdr:row>63</xdr:row>
      <xdr:rowOff>114481</xdr:rowOff>
    </xdr:to>
    <xdr:sp macro="" textlink="">
      <xdr:nvSpPr>
        <xdr:cNvPr id="550" name="楕円 549">
          <a:extLst>
            <a:ext uri="{FF2B5EF4-FFF2-40B4-BE49-F238E27FC236}">
              <a16:creationId xmlns:a16="http://schemas.microsoft.com/office/drawing/2014/main" id="{DAC7A48A-017B-48ED-A075-F6B3F46A5476}"/>
            </a:ext>
          </a:extLst>
        </xdr:cNvPr>
        <xdr:cNvSpPr/>
      </xdr:nvSpPr>
      <xdr:spPr>
        <a:xfrm>
          <a:off x="14541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63681</xdr:rowOff>
    </xdr:from>
    <xdr:to>
      <xdr:col>81</xdr:col>
      <xdr:colOff>50800</xdr:colOff>
      <xdr:row>63</xdr:row>
      <xdr:rowOff>115933</xdr:rowOff>
    </xdr:to>
    <xdr:cxnSp macro="">
      <xdr:nvCxnSpPr>
        <xdr:cNvPr id="551" name="直線コネクタ 550">
          <a:extLst>
            <a:ext uri="{FF2B5EF4-FFF2-40B4-BE49-F238E27FC236}">
              <a16:creationId xmlns:a16="http://schemas.microsoft.com/office/drawing/2014/main" id="{A44E6A0C-F631-4F9F-A088-34498C851399}"/>
            </a:ext>
          </a:extLst>
        </xdr:cNvPr>
        <xdr:cNvCxnSpPr/>
      </xdr:nvCxnSpPr>
      <xdr:spPr>
        <a:xfrm>
          <a:off x="14592300" y="1086503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125549</xdr:rowOff>
    </xdr:from>
    <xdr:to>
      <xdr:col>72</xdr:col>
      <xdr:colOff>38100</xdr:colOff>
      <xdr:row>63</xdr:row>
      <xdr:rowOff>55699</xdr:rowOff>
    </xdr:to>
    <xdr:sp macro="" textlink="">
      <xdr:nvSpPr>
        <xdr:cNvPr id="552" name="楕円 551">
          <a:extLst>
            <a:ext uri="{FF2B5EF4-FFF2-40B4-BE49-F238E27FC236}">
              <a16:creationId xmlns:a16="http://schemas.microsoft.com/office/drawing/2014/main" id="{C0FFAA6C-642D-49CD-BD64-86C58881D72E}"/>
            </a:ext>
          </a:extLst>
        </xdr:cNvPr>
        <xdr:cNvSpPr/>
      </xdr:nvSpPr>
      <xdr:spPr>
        <a:xfrm>
          <a:off x="13652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4899</xdr:rowOff>
    </xdr:from>
    <xdr:to>
      <xdr:col>76</xdr:col>
      <xdr:colOff>114300</xdr:colOff>
      <xdr:row>63</xdr:row>
      <xdr:rowOff>63681</xdr:rowOff>
    </xdr:to>
    <xdr:cxnSp macro="">
      <xdr:nvCxnSpPr>
        <xdr:cNvPr id="553" name="直線コネクタ 552">
          <a:extLst>
            <a:ext uri="{FF2B5EF4-FFF2-40B4-BE49-F238E27FC236}">
              <a16:creationId xmlns:a16="http://schemas.microsoft.com/office/drawing/2014/main" id="{99C01862-A3D2-4F1B-AD34-515615E5F53F}"/>
            </a:ext>
          </a:extLst>
        </xdr:cNvPr>
        <xdr:cNvCxnSpPr/>
      </xdr:nvCxnSpPr>
      <xdr:spPr>
        <a:xfrm>
          <a:off x="13703300" y="1080624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66766</xdr:rowOff>
    </xdr:from>
    <xdr:to>
      <xdr:col>67</xdr:col>
      <xdr:colOff>101600</xdr:colOff>
      <xdr:row>62</xdr:row>
      <xdr:rowOff>168366</xdr:rowOff>
    </xdr:to>
    <xdr:sp macro="" textlink="">
      <xdr:nvSpPr>
        <xdr:cNvPr id="554" name="楕円 553">
          <a:extLst>
            <a:ext uri="{FF2B5EF4-FFF2-40B4-BE49-F238E27FC236}">
              <a16:creationId xmlns:a16="http://schemas.microsoft.com/office/drawing/2014/main" id="{B345C246-24E5-4C3F-BF9C-DA8FEDE8B6EE}"/>
            </a:ext>
          </a:extLst>
        </xdr:cNvPr>
        <xdr:cNvSpPr/>
      </xdr:nvSpPr>
      <xdr:spPr>
        <a:xfrm>
          <a:off x="12763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117566</xdr:rowOff>
    </xdr:from>
    <xdr:to>
      <xdr:col>71</xdr:col>
      <xdr:colOff>177800</xdr:colOff>
      <xdr:row>63</xdr:row>
      <xdr:rowOff>4899</xdr:rowOff>
    </xdr:to>
    <xdr:cxnSp macro="">
      <xdr:nvCxnSpPr>
        <xdr:cNvPr id="555" name="直線コネクタ 554">
          <a:extLst>
            <a:ext uri="{FF2B5EF4-FFF2-40B4-BE49-F238E27FC236}">
              <a16:creationId xmlns:a16="http://schemas.microsoft.com/office/drawing/2014/main" id="{62E40A26-8079-4686-87BF-F2ADCE4D3C70}"/>
            </a:ext>
          </a:extLst>
        </xdr:cNvPr>
        <xdr:cNvCxnSpPr/>
      </xdr:nvCxnSpPr>
      <xdr:spPr>
        <a:xfrm>
          <a:off x="12814300" y="10747466"/>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6B9C575F-A6A7-435B-839F-3C853234CAD3}"/>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85C4D912-467F-43DD-A90D-805345825064}"/>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1310BB7F-A383-4354-9704-3639F741D86D}"/>
            </a:ext>
          </a:extLst>
        </xdr:cNvPr>
        <xdr:cNvSpPr txBox="1"/>
      </xdr:nvSpPr>
      <xdr:spPr>
        <a:xfrm>
          <a:off x="13500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AC8E10B3-EEBB-45F7-BA4A-9935AEE2341B}"/>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157860</xdr:rowOff>
    </xdr:from>
    <xdr:ext cx="405111" cy="259045"/>
    <xdr:sp macro="" textlink="">
      <xdr:nvSpPr>
        <xdr:cNvPr id="560" name="n_1mainValue【学校施設】&#10;有形固定資産減価償却率">
          <a:extLst>
            <a:ext uri="{FF2B5EF4-FFF2-40B4-BE49-F238E27FC236}">
              <a16:creationId xmlns:a16="http://schemas.microsoft.com/office/drawing/2014/main" id="{2D7DB16E-3044-4954-B68D-B1D0C0902CD7}"/>
            </a:ext>
          </a:extLst>
        </xdr:cNvPr>
        <xdr:cNvSpPr txBox="1"/>
      </xdr:nvSpPr>
      <xdr:spPr>
        <a:xfrm>
          <a:off x="15266044" y="1095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105608</xdr:rowOff>
    </xdr:from>
    <xdr:ext cx="405111" cy="259045"/>
    <xdr:sp macro="" textlink="">
      <xdr:nvSpPr>
        <xdr:cNvPr id="561" name="n_2mainValue【学校施設】&#10;有形固定資産減価償却率">
          <a:extLst>
            <a:ext uri="{FF2B5EF4-FFF2-40B4-BE49-F238E27FC236}">
              <a16:creationId xmlns:a16="http://schemas.microsoft.com/office/drawing/2014/main" id="{BBA02B4C-9CEE-4405-A691-AB62EE03151E}"/>
            </a:ext>
          </a:extLst>
        </xdr:cNvPr>
        <xdr:cNvSpPr txBox="1"/>
      </xdr:nvSpPr>
      <xdr:spPr>
        <a:xfrm>
          <a:off x="14389744" y="1090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46826</xdr:rowOff>
    </xdr:from>
    <xdr:ext cx="405111" cy="259045"/>
    <xdr:sp macro="" textlink="">
      <xdr:nvSpPr>
        <xdr:cNvPr id="562" name="n_3mainValue【学校施設】&#10;有形固定資産減価償却率">
          <a:extLst>
            <a:ext uri="{FF2B5EF4-FFF2-40B4-BE49-F238E27FC236}">
              <a16:creationId xmlns:a16="http://schemas.microsoft.com/office/drawing/2014/main" id="{82A54CFE-D42F-4F97-843C-B16D54F3AC55}"/>
            </a:ext>
          </a:extLst>
        </xdr:cNvPr>
        <xdr:cNvSpPr txBox="1"/>
      </xdr:nvSpPr>
      <xdr:spPr>
        <a:xfrm>
          <a:off x="13500744" y="1084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159493</xdr:rowOff>
    </xdr:from>
    <xdr:ext cx="405111" cy="259045"/>
    <xdr:sp macro="" textlink="">
      <xdr:nvSpPr>
        <xdr:cNvPr id="563" name="n_4mainValue【学校施設】&#10;有形固定資産減価償却率">
          <a:extLst>
            <a:ext uri="{FF2B5EF4-FFF2-40B4-BE49-F238E27FC236}">
              <a16:creationId xmlns:a16="http://schemas.microsoft.com/office/drawing/2014/main" id="{58D72C04-1791-4D63-B493-821F581D2017}"/>
            </a:ext>
          </a:extLst>
        </xdr:cNvPr>
        <xdr:cNvSpPr txBox="1"/>
      </xdr:nvSpPr>
      <xdr:spPr>
        <a:xfrm>
          <a:off x="126117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7AF8212F-3297-4296-A360-3D03D1A9710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2D90BDB-2272-44FD-AB2C-B7B7A2EA04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97718709-0A83-4145-A13D-DFEAFFF882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67C4EB9-BE49-4666-8CC8-EC957BE102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8390EF18-E7C6-4EA9-BD0F-FE3A6710392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FAC462E4-FEE2-49E4-A2C5-BF1EFE3AB1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15CFAFDF-D213-4D07-B24A-6A5B06608B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8399E531-B22F-4387-9B00-D74C26F065B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1C8AF5BC-51F8-49C6-92B1-8FEFF470428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1C9694AF-46DD-4B6B-8566-0E74EA479D8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FE86CAAD-FA78-471C-96E5-69263F41BAF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18B4D3F5-D9B2-46DE-9081-70FE52B87B2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17ECDCEA-016F-467E-A19A-CD45EC69A6F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189654A7-EA23-42A8-99E5-B3CE36523CC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9AF32A-B883-4CB6-AC12-7D6711609F4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C18AF722-0D72-4537-97D0-06981D8B0A7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B3BC9C95-7BA1-4512-BEF2-A62642176B0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BD82D75-70ED-474D-B7FE-D96F30D76F1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37BFD65D-ACDD-40D2-9717-9BE615134F0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256DFFD0-BDFB-4FAC-87C5-BC9824EFE36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22B427EA-F2C4-44FF-AC04-FEB490FC7DC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ABE5A47-5234-4481-8AB4-3E5AF26F071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6AF3322D-C653-4CB2-A6BF-D97C2CDE51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856FAD9-AA0F-475D-8DB8-B05C0E48B8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C20A9DA7-473A-4AA3-B7F1-8248232E6DF3}"/>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12E09739-DE6F-42F2-95B3-D591E3433046}"/>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DDD20CBF-9A54-42DB-9192-FA3E84D11BF2}"/>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B6880320-46A0-45AF-9FFC-9B1114800B28}"/>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E1E841D7-09B1-42EE-8491-81ACA9F3DCA3}"/>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1717F815-2B52-47B9-AC8F-5CDBE21FEF4E}"/>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79C77904-65EF-495A-B0F5-0A5B8FAB27D7}"/>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1A794CA8-E599-4713-AE1A-BC104A47D703}"/>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84EFAAFF-047F-4590-A4CA-DF58C0E6E9A8}"/>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EE66A122-FB06-4E53-8DA5-A5237528725C}"/>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4E852F7A-403E-48B6-86BB-693CF3C3E9AC}"/>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008D9BD-3D3D-410C-9721-10C26D11F2D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E975331-7BFF-45B0-8EE1-3D77BC598F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500DF90-7E11-4948-BFEA-78728352FC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382C80B-5FD9-4247-B7E1-B0C5C81E792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E9DA6E0-A126-49DA-9836-F5E5378C73D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xdr:rowOff>
    </xdr:from>
    <xdr:to>
      <xdr:col>116</xdr:col>
      <xdr:colOff>114300</xdr:colOff>
      <xdr:row>63</xdr:row>
      <xdr:rowOff>107188</xdr:rowOff>
    </xdr:to>
    <xdr:sp macro="" textlink="">
      <xdr:nvSpPr>
        <xdr:cNvPr id="604" name="楕円 603">
          <a:extLst>
            <a:ext uri="{FF2B5EF4-FFF2-40B4-BE49-F238E27FC236}">
              <a16:creationId xmlns:a16="http://schemas.microsoft.com/office/drawing/2014/main" id="{77AED26E-0371-44A3-9AC0-B7FE924FE85D}"/>
            </a:ext>
          </a:extLst>
        </xdr:cNvPr>
        <xdr:cNvSpPr/>
      </xdr:nvSpPr>
      <xdr:spPr>
        <a:xfrm>
          <a:off x="221107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91965</xdr:rowOff>
    </xdr:from>
    <xdr:ext cx="469744" cy="259045"/>
    <xdr:sp macro="" textlink="">
      <xdr:nvSpPr>
        <xdr:cNvPr id="605" name="【学校施設】&#10;一人当たり面積該当値テキスト">
          <a:extLst>
            <a:ext uri="{FF2B5EF4-FFF2-40B4-BE49-F238E27FC236}">
              <a16:creationId xmlns:a16="http://schemas.microsoft.com/office/drawing/2014/main" id="{3106FCE0-40B8-49B5-8A97-C306F8A1B374}"/>
            </a:ext>
          </a:extLst>
        </xdr:cNvPr>
        <xdr:cNvSpPr txBox="1"/>
      </xdr:nvSpPr>
      <xdr:spPr>
        <a:xfrm>
          <a:off x="22199600" y="1072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10922</xdr:rowOff>
    </xdr:from>
    <xdr:to>
      <xdr:col>112</xdr:col>
      <xdr:colOff>38100</xdr:colOff>
      <xdr:row>63</xdr:row>
      <xdr:rowOff>112522</xdr:rowOff>
    </xdr:to>
    <xdr:sp macro="" textlink="">
      <xdr:nvSpPr>
        <xdr:cNvPr id="606" name="楕円 605">
          <a:extLst>
            <a:ext uri="{FF2B5EF4-FFF2-40B4-BE49-F238E27FC236}">
              <a16:creationId xmlns:a16="http://schemas.microsoft.com/office/drawing/2014/main" id="{265A3DB6-845F-4270-BABF-ED01CFDE35A1}"/>
            </a:ext>
          </a:extLst>
        </xdr:cNvPr>
        <xdr:cNvSpPr/>
      </xdr:nvSpPr>
      <xdr:spPr>
        <a:xfrm>
          <a:off x="21272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56388</xdr:rowOff>
    </xdr:from>
    <xdr:to>
      <xdr:col>116</xdr:col>
      <xdr:colOff>63500</xdr:colOff>
      <xdr:row>63</xdr:row>
      <xdr:rowOff>61722</xdr:rowOff>
    </xdr:to>
    <xdr:cxnSp macro="">
      <xdr:nvCxnSpPr>
        <xdr:cNvPr id="607" name="直線コネクタ 606">
          <a:extLst>
            <a:ext uri="{FF2B5EF4-FFF2-40B4-BE49-F238E27FC236}">
              <a16:creationId xmlns:a16="http://schemas.microsoft.com/office/drawing/2014/main" id="{ABAE0E99-0187-4953-A986-C0ABD36FA641}"/>
            </a:ext>
          </a:extLst>
        </xdr:cNvPr>
        <xdr:cNvCxnSpPr/>
      </xdr:nvCxnSpPr>
      <xdr:spPr>
        <a:xfrm flipV="1">
          <a:off x="21323300" y="10857738"/>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608" name="楕円 607">
          <a:extLst>
            <a:ext uri="{FF2B5EF4-FFF2-40B4-BE49-F238E27FC236}">
              <a16:creationId xmlns:a16="http://schemas.microsoft.com/office/drawing/2014/main" id="{04D497BA-0FC9-4839-A5F1-90D610B70A74}"/>
            </a:ext>
          </a:extLst>
        </xdr:cNvPr>
        <xdr:cNvSpPr/>
      </xdr:nvSpPr>
      <xdr:spPr>
        <a:xfrm>
          <a:off x="20383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64770</xdr:rowOff>
    </xdr:to>
    <xdr:cxnSp macro="">
      <xdr:nvCxnSpPr>
        <xdr:cNvPr id="609" name="直線コネクタ 608">
          <a:extLst>
            <a:ext uri="{FF2B5EF4-FFF2-40B4-BE49-F238E27FC236}">
              <a16:creationId xmlns:a16="http://schemas.microsoft.com/office/drawing/2014/main" id="{DE4A4B22-D445-4734-A311-2F49F84756BF}"/>
            </a:ext>
          </a:extLst>
        </xdr:cNvPr>
        <xdr:cNvCxnSpPr/>
      </xdr:nvCxnSpPr>
      <xdr:spPr>
        <a:xfrm flipV="1">
          <a:off x="20434300" y="1086307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19685</xdr:rowOff>
    </xdr:from>
    <xdr:to>
      <xdr:col>102</xdr:col>
      <xdr:colOff>165100</xdr:colOff>
      <xdr:row>63</xdr:row>
      <xdr:rowOff>121285</xdr:rowOff>
    </xdr:to>
    <xdr:sp macro="" textlink="">
      <xdr:nvSpPr>
        <xdr:cNvPr id="610" name="楕円 609">
          <a:extLst>
            <a:ext uri="{FF2B5EF4-FFF2-40B4-BE49-F238E27FC236}">
              <a16:creationId xmlns:a16="http://schemas.microsoft.com/office/drawing/2014/main" id="{6368268D-111F-4FC2-A69B-8CE2593DD8DD}"/>
            </a:ext>
          </a:extLst>
        </xdr:cNvPr>
        <xdr:cNvSpPr/>
      </xdr:nvSpPr>
      <xdr:spPr>
        <a:xfrm>
          <a:off x="19494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70485</xdr:rowOff>
    </xdr:to>
    <xdr:cxnSp macro="">
      <xdr:nvCxnSpPr>
        <xdr:cNvPr id="611" name="直線コネクタ 610">
          <a:extLst>
            <a:ext uri="{FF2B5EF4-FFF2-40B4-BE49-F238E27FC236}">
              <a16:creationId xmlns:a16="http://schemas.microsoft.com/office/drawing/2014/main" id="{5356241D-573E-48E1-AC12-8E79E1EFE6E1}"/>
            </a:ext>
          </a:extLst>
        </xdr:cNvPr>
        <xdr:cNvCxnSpPr/>
      </xdr:nvCxnSpPr>
      <xdr:spPr>
        <a:xfrm flipV="1">
          <a:off x="19545300" y="108661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25019</xdr:rowOff>
    </xdr:from>
    <xdr:to>
      <xdr:col>98</xdr:col>
      <xdr:colOff>38100</xdr:colOff>
      <xdr:row>63</xdr:row>
      <xdr:rowOff>126619</xdr:rowOff>
    </xdr:to>
    <xdr:sp macro="" textlink="">
      <xdr:nvSpPr>
        <xdr:cNvPr id="612" name="楕円 611">
          <a:extLst>
            <a:ext uri="{FF2B5EF4-FFF2-40B4-BE49-F238E27FC236}">
              <a16:creationId xmlns:a16="http://schemas.microsoft.com/office/drawing/2014/main" id="{3C274B0F-5011-46B7-B45F-EA827DF217C0}"/>
            </a:ext>
          </a:extLst>
        </xdr:cNvPr>
        <xdr:cNvSpPr/>
      </xdr:nvSpPr>
      <xdr:spPr>
        <a:xfrm>
          <a:off x="18605500" y="1082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70485</xdr:rowOff>
    </xdr:from>
    <xdr:to>
      <xdr:col>102</xdr:col>
      <xdr:colOff>114300</xdr:colOff>
      <xdr:row>63</xdr:row>
      <xdr:rowOff>75819</xdr:rowOff>
    </xdr:to>
    <xdr:cxnSp macro="">
      <xdr:nvCxnSpPr>
        <xdr:cNvPr id="613" name="直線コネクタ 612">
          <a:extLst>
            <a:ext uri="{FF2B5EF4-FFF2-40B4-BE49-F238E27FC236}">
              <a16:creationId xmlns:a16="http://schemas.microsoft.com/office/drawing/2014/main" id="{ADB60A08-0321-4E8C-BB92-69CF95419D3B}"/>
            </a:ext>
          </a:extLst>
        </xdr:cNvPr>
        <xdr:cNvCxnSpPr/>
      </xdr:nvCxnSpPr>
      <xdr:spPr>
        <a:xfrm flipV="1">
          <a:off x="18656300" y="1087183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2B83744F-A209-4FF0-909C-900A51F59832}"/>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9AE64518-FCEB-4D15-865B-2EF67C7D319C}"/>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F3E31452-BF36-4BE8-A91B-745A9F6BCC14}"/>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EF5F3FE0-5ABE-457B-A13F-B4AE69AB477E}"/>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103649</xdr:rowOff>
    </xdr:from>
    <xdr:ext cx="469744" cy="259045"/>
    <xdr:sp macro="" textlink="">
      <xdr:nvSpPr>
        <xdr:cNvPr id="618" name="n_1mainValue【学校施設】&#10;一人当たり面積">
          <a:extLst>
            <a:ext uri="{FF2B5EF4-FFF2-40B4-BE49-F238E27FC236}">
              <a16:creationId xmlns:a16="http://schemas.microsoft.com/office/drawing/2014/main" id="{A9CF1E4D-C92A-4221-9727-ECB3520A59BB}"/>
            </a:ext>
          </a:extLst>
        </xdr:cNvPr>
        <xdr:cNvSpPr txBox="1"/>
      </xdr:nvSpPr>
      <xdr:spPr>
        <a:xfrm>
          <a:off x="210757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619" name="n_2mainValue【学校施設】&#10;一人当たり面積">
          <a:extLst>
            <a:ext uri="{FF2B5EF4-FFF2-40B4-BE49-F238E27FC236}">
              <a16:creationId xmlns:a16="http://schemas.microsoft.com/office/drawing/2014/main" id="{3085FD6D-A00E-42E0-9DFE-530E87B132BE}"/>
            </a:ext>
          </a:extLst>
        </xdr:cNvPr>
        <xdr:cNvSpPr txBox="1"/>
      </xdr:nvSpPr>
      <xdr:spPr>
        <a:xfrm>
          <a:off x="20199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112412</xdr:rowOff>
    </xdr:from>
    <xdr:ext cx="469744" cy="259045"/>
    <xdr:sp macro="" textlink="">
      <xdr:nvSpPr>
        <xdr:cNvPr id="620" name="n_3mainValue【学校施設】&#10;一人当たり面積">
          <a:extLst>
            <a:ext uri="{FF2B5EF4-FFF2-40B4-BE49-F238E27FC236}">
              <a16:creationId xmlns:a16="http://schemas.microsoft.com/office/drawing/2014/main" id="{F034FEBC-FA29-408E-AFE0-FAFF8AFBBD09}"/>
            </a:ext>
          </a:extLst>
        </xdr:cNvPr>
        <xdr:cNvSpPr txBox="1"/>
      </xdr:nvSpPr>
      <xdr:spPr>
        <a:xfrm>
          <a:off x="19310427" y="1091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117746</xdr:rowOff>
    </xdr:from>
    <xdr:ext cx="469744" cy="259045"/>
    <xdr:sp macro="" textlink="">
      <xdr:nvSpPr>
        <xdr:cNvPr id="621" name="n_4mainValue【学校施設】&#10;一人当たり面積">
          <a:extLst>
            <a:ext uri="{FF2B5EF4-FFF2-40B4-BE49-F238E27FC236}">
              <a16:creationId xmlns:a16="http://schemas.microsoft.com/office/drawing/2014/main" id="{7F8DA473-E5C8-418B-B282-BB1AB10424D7}"/>
            </a:ext>
          </a:extLst>
        </xdr:cNvPr>
        <xdr:cNvSpPr txBox="1"/>
      </xdr:nvSpPr>
      <xdr:spPr>
        <a:xfrm>
          <a:off x="18421427" y="1091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FBD7F1C-9884-46B5-8EBD-578A62D649C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74F00D4-D69A-4BCC-A351-5747A5044E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B2BA38B-6E04-4793-A4FE-DDA1FE6B7D3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DFC3088-DF27-4C3C-B041-73545CB491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2BA4C93-6285-4ACE-8151-164062DBC5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89979D1-81A9-4CD9-AAC4-077E930F52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075E313-AA19-4DF6-880E-AD58DD3C74C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EA3E33EA-ECEC-4DD5-97C5-AD2DB84D833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5CBA65AE-FE2B-4C1B-8DBC-A2F61963976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32E07923-88BE-4DCF-962C-15D169D96AC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D34037B1-66B1-422A-9151-79830617FD2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408C47EB-E188-40BE-A68C-600983785B2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833D1A81-AF5B-4DC2-A2CF-621F81C6F12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BFDD314D-9D4F-4432-9EE1-86CAB34E213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15C0AC-8FCC-4C0F-A28B-D47EC8629E7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68087042-5522-4773-B199-5F348F4675D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BBA69EFF-8AB6-4F91-830C-1BE8DB117B9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8396DDBA-E2BA-4E06-9D29-8E4B1B581F9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816FB69-56C9-48E6-AF79-7ACD6760F9D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4187811-D922-473A-B2A7-286CCAEDBA5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37F1118-4EC7-41B2-A559-9063F7083A4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C727479B-D732-4348-8ECD-6EDDC5E6264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C06D6F84-D199-47EA-82BA-C317747FB9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58ADB049-C95F-4FD2-B313-1F74313C121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80</xdr:row>
      <xdr:rowOff>81914</xdr:rowOff>
    </xdr:from>
    <xdr:to>
      <xdr:col>85</xdr:col>
      <xdr:colOff>126364</xdr:colOff>
      <xdr:row>86</xdr:row>
      <xdr:rowOff>91439</xdr:rowOff>
    </xdr:to>
    <xdr:cxnSp macro="">
      <xdr:nvCxnSpPr>
        <xdr:cNvPr id="646" name="直線コネクタ 645">
          <a:extLst>
            <a:ext uri="{FF2B5EF4-FFF2-40B4-BE49-F238E27FC236}">
              <a16:creationId xmlns:a16="http://schemas.microsoft.com/office/drawing/2014/main" id="{76219FBD-DC75-47D6-961F-945E9FAB1905}"/>
            </a:ext>
          </a:extLst>
        </xdr:cNvPr>
        <xdr:cNvCxnSpPr/>
      </xdr:nvCxnSpPr>
      <xdr:spPr>
        <a:xfrm flipV="1">
          <a:off x="16318864" y="13797914"/>
          <a:ext cx="0" cy="103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95266</xdr:rowOff>
    </xdr:from>
    <xdr:ext cx="405111" cy="259045"/>
    <xdr:sp macro="" textlink="">
      <xdr:nvSpPr>
        <xdr:cNvPr id="647" name="【児童館】&#10;有形固定資産減価償却率最小値テキスト">
          <a:extLst>
            <a:ext uri="{FF2B5EF4-FFF2-40B4-BE49-F238E27FC236}">
              <a16:creationId xmlns:a16="http://schemas.microsoft.com/office/drawing/2014/main" id="{575BFD87-8916-41F6-BCA2-9932E895DD7D}"/>
            </a:ext>
          </a:extLst>
        </xdr:cNvPr>
        <xdr:cNvSpPr txBox="1"/>
      </xdr:nvSpPr>
      <xdr:spPr>
        <a:xfrm>
          <a:off x="16357600"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91439</xdr:rowOff>
    </xdr:from>
    <xdr:to>
      <xdr:col>86</xdr:col>
      <xdr:colOff>25400</xdr:colOff>
      <xdr:row>86</xdr:row>
      <xdr:rowOff>91439</xdr:rowOff>
    </xdr:to>
    <xdr:cxnSp macro="">
      <xdr:nvCxnSpPr>
        <xdr:cNvPr id="648" name="直線コネクタ 647">
          <a:extLst>
            <a:ext uri="{FF2B5EF4-FFF2-40B4-BE49-F238E27FC236}">
              <a16:creationId xmlns:a16="http://schemas.microsoft.com/office/drawing/2014/main" id="{C64F95CC-B238-46B5-9F27-6EE7A2B9F9B8}"/>
            </a:ext>
          </a:extLst>
        </xdr:cNvPr>
        <xdr:cNvCxnSpPr/>
      </xdr:nvCxnSpPr>
      <xdr:spPr>
        <a:xfrm>
          <a:off x="16230600" y="1483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28591</xdr:rowOff>
    </xdr:from>
    <xdr:ext cx="405111" cy="259045"/>
    <xdr:sp macro="" textlink="">
      <xdr:nvSpPr>
        <xdr:cNvPr id="649" name="【児童館】&#10;有形固定資産減価償却率最大値テキスト">
          <a:extLst>
            <a:ext uri="{FF2B5EF4-FFF2-40B4-BE49-F238E27FC236}">
              <a16:creationId xmlns:a16="http://schemas.microsoft.com/office/drawing/2014/main" id="{08E067C9-847C-4C27-9A96-F34B216C4AA9}"/>
            </a:ext>
          </a:extLst>
        </xdr:cNvPr>
        <xdr:cNvSpPr txBox="1"/>
      </xdr:nvSpPr>
      <xdr:spPr>
        <a:xfrm>
          <a:off x="16357600" y="13573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80</xdr:row>
      <xdr:rowOff>81914</xdr:rowOff>
    </xdr:from>
    <xdr:to>
      <xdr:col>86</xdr:col>
      <xdr:colOff>25400</xdr:colOff>
      <xdr:row>80</xdr:row>
      <xdr:rowOff>81914</xdr:rowOff>
    </xdr:to>
    <xdr:cxnSp macro="">
      <xdr:nvCxnSpPr>
        <xdr:cNvPr id="650" name="直線コネクタ 649">
          <a:extLst>
            <a:ext uri="{FF2B5EF4-FFF2-40B4-BE49-F238E27FC236}">
              <a16:creationId xmlns:a16="http://schemas.microsoft.com/office/drawing/2014/main" id="{E9C719D9-B85C-47F6-A6B6-817C70D51A6A}"/>
            </a:ext>
          </a:extLst>
        </xdr:cNvPr>
        <xdr:cNvCxnSpPr/>
      </xdr:nvCxnSpPr>
      <xdr:spPr>
        <a:xfrm>
          <a:off x="16230600" y="1379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167657</xdr:rowOff>
    </xdr:from>
    <xdr:ext cx="405111" cy="259045"/>
    <xdr:sp macro="" textlink="">
      <xdr:nvSpPr>
        <xdr:cNvPr id="651" name="【児童館】&#10;有形固定資産減価償却率平均値テキスト">
          <a:extLst>
            <a:ext uri="{FF2B5EF4-FFF2-40B4-BE49-F238E27FC236}">
              <a16:creationId xmlns:a16="http://schemas.microsoft.com/office/drawing/2014/main" id="{4E65501E-13DA-4D02-90B3-16C88FB66322}"/>
            </a:ext>
          </a:extLst>
        </xdr:cNvPr>
        <xdr:cNvSpPr txBox="1"/>
      </xdr:nvSpPr>
      <xdr:spPr>
        <a:xfrm>
          <a:off x="16357600" y="14226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52" name="フローチャート: 判断 651">
          <a:extLst>
            <a:ext uri="{FF2B5EF4-FFF2-40B4-BE49-F238E27FC236}">
              <a16:creationId xmlns:a16="http://schemas.microsoft.com/office/drawing/2014/main" id="{CB815209-5FCF-48CA-B918-9A7CCE4992E7}"/>
            </a:ext>
          </a:extLst>
        </xdr:cNvPr>
        <xdr:cNvSpPr/>
      </xdr:nvSpPr>
      <xdr:spPr>
        <a:xfrm>
          <a:off x="162687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164464</xdr:rowOff>
    </xdr:from>
    <xdr:to>
      <xdr:col>81</xdr:col>
      <xdr:colOff>101600</xdr:colOff>
      <xdr:row>83</xdr:row>
      <xdr:rowOff>94614</xdr:rowOff>
    </xdr:to>
    <xdr:sp macro="" textlink="">
      <xdr:nvSpPr>
        <xdr:cNvPr id="653" name="フローチャート: 判断 652">
          <a:extLst>
            <a:ext uri="{FF2B5EF4-FFF2-40B4-BE49-F238E27FC236}">
              <a16:creationId xmlns:a16="http://schemas.microsoft.com/office/drawing/2014/main" id="{2B9D76DE-47C4-4B05-94CC-83B2A6174165}"/>
            </a:ext>
          </a:extLst>
        </xdr:cNvPr>
        <xdr:cNvSpPr/>
      </xdr:nvSpPr>
      <xdr:spPr>
        <a:xfrm>
          <a:off x="15430500" y="1422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151130</xdr:rowOff>
    </xdr:from>
    <xdr:to>
      <xdr:col>76</xdr:col>
      <xdr:colOff>165100</xdr:colOff>
      <xdr:row>83</xdr:row>
      <xdr:rowOff>81280</xdr:rowOff>
    </xdr:to>
    <xdr:sp macro="" textlink="">
      <xdr:nvSpPr>
        <xdr:cNvPr id="654" name="フローチャート: 判断 653">
          <a:extLst>
            <a:ext uri="{FF2B5EF4-FFF2-40B4-BE49-F238E27FC236}">
              <a16:creationId xmlns:a16="http://schemas.microsoft.com/office/drawing/2014/main" id="{A0560378-9EDE-461E-A823-E466A716825A}"/>
            </a:ext>
          </a:extLst>
        </xdr:cNvPr>
        <xdr:cNvSpPr/>
      </xdr:nvSpPr>
      <xdr:spPr>
        <a:xfrm>
          <a:off x="14541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93980</xdr:rowOff>
    </xdr:from>
    <xdr:to>
      <xdr:col>72</xdr:col>
      <xdr:colOff>38100</xdr:colOff>
      <xdr:row>83</xdr:row>
      <xdr:rowOff>24130</xdr:rowOff>
    </xdr:to>
    <xdr:sp macro="" textlink="">
      <xdr:nvSpPr>
        <xdr:cNvPr id="655" name="フローチャート: 判断 654">
          <a:extLst>
            <a:ext uri="{FF2B5EF4-FFF2-40B4-BE49-F238E27FC236}">
              <a16:creationId xmlns:a16="http://schemas.microsoft.com/office/drawing/2014/main" id="{3E954D09-AC02-4E6C-AAF1-F7DC52AB46FC}"/>
            </a:ext>
          </a:extLst>
        </xdr:cNvPr>
        <xdr:cNvSpPr/>
      </xdr:nvSpPr>
      <xdr:spPr>
        <a:xfrm>
          <a:off x="13652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656" name="フローチャート: 判断 655">
          <a:extLst>
            <a:ext uri="{FF2B5EF4-FFF2-40B4-BE49-F238E27FC236}">
              <a16:creationId xmlns:a16="http://schemas.microsoft.com/office/drawing/2014/main" id="{6B4DEFD0-6975-41FE-8984-8791093EA8F5}"/>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DA3E66F-78CF-46D7-A077-88D4EE50FFF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D5E8E09-10D9-43C8-8524-2B45FE8E70D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55C37BC-74F7-476F-AF85-ACBF18BB3A7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0CEA6DD-5882-4A5A-AF93-E6E5DEEA414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A4AB7A8-EA61-48BE-A219-64C7916B365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114936</xdr:rowOff>
    </xdr:from>
    <xdr:to>
      <xdr:col>85</xdr:col>
      <xdr:colOff>177800</xdr:colOff>
      <xdr:row>81</xdr:row>
      <xdr:rowOff>45086</xdr:rowOff>
    </xdr:to>
    <xdr:sp macro="" textlink="">
      <xdr:nvSpPr>
        <xdr:cNvPr id="662" name="楕円 661">
          <a:extLst>
            <a:ext uri="{FF2B5EF4-FFF2-40B4-BE49-F238E27FC236}">
              <a16:creationId xmlns:a16="http://schemas.microsoft.com/office/drawing/2014/main" id="{611742F5-AB4A-4CD5-B0F9-97092C5CB16C}"/>
            </a:ext>
          </a:extLst>
        </xdr:cNvPr>
        <xdr:cNvSpPr/>
      </xdr:nvSpPr>
      <xdr:spPr>
        <a:xfrm>
          <a:off x="162687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29863</xdr:rowOff>
    </xdr:from>
    <xdr:ext cx="405111" cy="259045"/>
    <xdr:sp macro="" textlink="">
      <xdr:nvSpPr>
        <xdr:cNvPr id="663" name="【児童館】&#10;有形固定資産減価償却率該当値テキスト">
          <a:extLst>
            <a:ext uri="{FF2B5EF4-FFF2-40B4-BE49-F238E27FC236}">
              <a16:creationId xmlns:a16="http://schemas.microsoft.com/office/drawing/2014/main" id="{E72F3B6B-E4A9-4F87-A85D-B21EA22F482C}"/>
            </a:ext>
          </a:extLst>
        </xdr:cNvPr>
        <xdr:cNvSpPr txBox="1"/>
      </xdr:nvSpPr>
      <xdr:spPr>
        <a:xfrm>
          <a:off x="16357600" y="1374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33020</xdr:rowOff>
    </xdr:from>
    <xdr:to>
      <xdr:col>81</xdr:col>
      <xdr:colOff>101600</xdr:colOff>
      <xdr:row>80</xdr:row>
      <xdr:rowOff>134620</xdr:rowOff>
    </xdr:to>
    <xdr:sp macro="" textlink="">
      <xdr:nvSpPr>
        <xdr:cNvPr id="664" name="楕円 663">
          <a:extLst>
            <a:ext uri="{FF2B5EF4-FFF2-40B4-BE49-F238E27FC236}">
              <a16:creationId xmlns:a16="http://schemas.microsoft.com/office/drawing/2014/main" id="{0BE39BEB-489C-465B-88DC-B08BF5FF400C}"/>
            </a:ext>
          </a:extLst>
        </xdr:cNvPr>
        <xdr:cNvSpPr/>
      </xdr:nvSpPr>
      <xdr:spPr>
        <a:xfrm>
          <a:off x="15430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83820</xdr:rowOff>
    </xdr:from>
    <xdr:to>
      <xdr:col>85</xdr:col>
      <xdr:colOff>127000</xdr:colOff>
      <xdr:row>80</xdr:row>
      <xdr:rowOff>165736</xdr:rowOff>
    </xdr:to>
    <xdr:cxnSp macro="">
      <xdr:nvCxnSpPr>
        <xdr:cNvPr id="665" name="直線コネクタ 664">
          <a:extLst>
            <a:ext uri="{FF2B5EF4-FFF2-40B4-BE49-F238E27FC236}">
              <a16:creationId xmlns:a16="http://schemas.microsoft.com/office/drawing/2014/main" id="{4D3D20A9-CF2C-4274-90F8-33906C1646BD}"/>
            </a:ext>
          </a:extLst>
        </xdr:cNvPr>
        <xdr:cNvCxnSpPr/>
      </xdr:nvCxnSpPr>
      <xdr:spPr>
        <a:xfrm>
          <a:off x="15481300" y="13799820"/>
          <a:ext cx="8382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120650</xdr:rowOff>
    </xdr:from>
    <xdr:to>
      <xdr:col>76</xdr:col>
      <xdr:colOff>165100</xdr:colOff>
      <xdr:row>80</xdr:row>
      <xdr:rowOff>50800</xdr:rowOff>
    </xdr:to>
    <xdr:sp macro="" textlink="">
      <xdr:nvSpPr>
        <xdr:cNvPr id="666" name="楕円 665">
          <a:extLst>
            <a:ext uri="{FF2B5EF4-FFF2-40B4-BE49-F238E27FC236}">
              <a16:creationId xmlns:a16="http://schemas.microsoft.com/office/drawing/2014/main" id="{79F5B129-52CE-428E-AEF6-0728BAD32AC2}"/>
            </a:ext>
          </a:extLst>
        </xdr:cNvPr>
        <xdr:cNvSpPr/>
      </xdr:nvSpPr>
      <xdr:spPr>
        <a:xfrm>
          <a:off x="14541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0</xdr:rowOff>
    </xdr:from>
    <xdr:to>
      <xdr:col>81</xdr:col>
      <xdr:colOff>50800</xdr:colOff>
      <xdr:row>80</xdr:row>
      <xdr:rowOff>83820</xdr:rowOff>
    </xdr:to>
    <xdr:cxnSp macro="">
      <xdr:nvCxnSpPr>
        <xdr:cNvPr id="667" name="直線コネクタ 666">
          <a:extLst>
            <a:ext uri="{FF2B5EF4-FFF2-40B4-BE49-F238E27FC236}">
              <a16:creationId xmlns:a16="http://schemas.microsoft.com/office/drawing/2014/main" id="{586DA026-4411-4D54-B362-694352801483}"/>
            </a:ext>
          </a:extLst>
        </xdr:cNvPr>
        <xdr:cNvCxnSpPr/>
      </xdr:nvCxnSpPr>
      <xdr:spPr>
        <a:xfrm>
          <a:off x="14592300" y="13716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36830</xdr:rowOff>
    </xdr:from>
    <xdr:to>
      <xdr:col>72</xdr:col>
      <xdr:colOff>38100</xdr:colOff>
      <xdr:row>79</xdr:row>
      <xdr:rowOff>138430</xdr:rowOff>
    </xdr:to>
    <xdr:sp macro="" textlink="">
      <xdr:nvSpPr>
        <xdr:cNvPr id="668" name="楕円 667">
          <a:extLst>
            <a:ext uri="{FF2B5EF4-FFF2-40B4-BE49-F238E27FC236}">
              <a16:creationId xmlns:a16="http://schemas.microsoft.com/office/drawing/2014/main" id="{EBFEFE05-678B-4B3A-8A36-C75D2AC6FCA4}"/>
            </a:ext>
          </a:extLst>
        </xdr:cNvPr>
        <xdr:cNvSpPr/>
      </xdr:nvSpPr>
      <xdr:spPr>
        <a:xfrm>
          <a:off x="13652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87630</xdr:rowOff>
    </xdr:from>
    <xdr:to>
      <xdr:col>76</xdr:col>
      <xdr:colOff>114300</xdr:colOff>
      <xdr:row>80</xdr:row>
      <xdr:rowOff>0</xdr:rowOff>
    </xdr:to>
    <xdr:cxnSp macro="">
      <xdr:nvCxnSpPr>
        <xdr:cNvPr id="669" name="直線コネクタ 668">
          <a:extLst>
            <a:ext uri="{FF2B5EF4-FFF2-40B4-BE49-F238E27FC236}">
              <a16:creationId xmlns:a16="http://schemas.microsoft.com/office/drawing/2014/main" id="{925F039E-A69B-4D77-90FC-F063C33A5B68}"/>
            </a:ext>
          </a:extLst>
        </xdr:cNvPr>
        <xdr:cNvCxnSpPr/>
      </xdr:nvCxnSpPr>
      <xdr:spPr>
        <a:xfrm>
          <a:off x="13703300" y="136321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126364</xdr:rowOff>
    </xdr:from>
    <xdr:to>
      <xdr:col>67</xdr:col>
      <xdr:colOff>101600</xdr:colOff>
      <xdr:row>79</xdr:row>
      <xdr:rowOff>56514</xdr:rowOff>
    </xdr:to>
    <xdr:sp macro="" textlink="">
      <xdr:nvSpPr>
        <xdr:cNvPr id="670" name="楕円 669">
          <a:extLst>
            <a:ext uri="{FF2B5EF4-FFF2-40B4-BE49-F238E27FC236}">
              <a16:creationId xmlns:a16="http://schemas.microsoft.com/office/drawing/2014/main" id="{72464134-9510-4D3A-AB80-1AE51C4148C7}"/>
            </a:ext>
          </a:extLst>
        </xdr:cNvPr>
        <xdr:cNvSpPr/>
      </xdr:nvSpPr>
      <xdr:spPr>
        <a:xfrm>
          <a:off x="12763500" y="134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5714</xdr:rowOff>
    </xdr:from>
    <xdr:to>
      <xdr:col>71</xdr:col>
      <xdr:colOff>177800</xdr:colOff>
      <xdr:row>79</xdr:row>
      <xdr:rowOff>87630</xdr:rowOff>
    </xdr:to>
    <xdr:cxnSp macro="">
      <xdr:nvCxnSpPr>
        <xdr:cNvPr id="671" name="直線コネクタ 670">
          <a:extLst>
            <a:ext uri="{FF2B5EF4-FFF2-40B4-BE49-F238E27FC236}">
              <a16:creationId xmlns:a16="http://schemas.microsoft.com/office/drawing/2014/main" id="{B3217E2F-D239-4175-B54A-A893ECB6EF40}"/>
            </a:ext>
          </a:extLst>
        </xdr:cNvPr>
        <xdr:cNvCxnSpPr/>
      </xdr:nvCxnSpPr>
      <xdr:spPr>
        <a:xfrm>
          <a:off x="12814300" y="13550264"/>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85741</xdr:rowOff>
    </xdr:from>
    <xdr:ext cx="405111" cy="259045"/>
    <xdr:sp macro="" textlink="">
      <xdr:nvSpPr>
        <xdr:cNvPr id="672" name="n_1aveValue【児童館】&#10;有形固定資産減価償却率">
          <a:extLst>
            <a:ext uri="{FF2B5EF4-FFF2-40B4-BE49-F238E27FC236}">
              <a16:creationId xmlns:a16="http://schemas.microsoft.com/office/drawing/2014/main" id="{F69AA209-93CB-4DCB-A319-6D0AE6B38E91}"/>
            </a:ext>
          </a:extLst>
        </xdr:cNvPr>
        <xdr:cNvSpPr txBox="1"/>
      </xdr:nvSpPr>
      <xdr:spPr>
        <a:xfrm>
          <a:off x="152660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72407</xdr:rowOff>
    </xdr:from>
    <xdr:ext cx="405111" cy="259045"/>
    <xdr:sp macro="" textlink="">
      <xdr:nvSpPr>
        <xdr:cNvPr id="673" name="n_2aveValue【児童館】&#10;有形固定資産減価償却率">
          <a:extLst>
            <a:ext uri="{FF2B5EF4-FFF2-40B4-BE49-F238E27FC236}">
              <a16:creationId xmlns:a16="http://schemas.microsoft.com/office/drawing/2014/main" id="{9E85F2F8-AACA-4458-975F-1D7F87521EA4}"/>
            </a:ext>
          </a:extLst>
        </xdr:cNvPr>
        <xdr:cNvSpPr txBox="1"/>
      </xdr:nvSpPr>
      <xdr:spPr>
        <a:xfrm>
          <a:off x="14389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674" name="n_3aveValue【児童館】&#10;有形固定資産減価償却率">
          <a:extLst>
            <a:ext uri="{FF2B5EF4-FFF2-40B4-BE49-F238E27FC236}">
              <a16:creationId xmlns:a16="http://schemas.microsoft.com/office/drawing/2014/main" id="{EC27044F-9AD6-4B56-8848-35EF06DD8CC3}"/>
            </a:ext>
          </a:extLst>
        </xdr:cNvPr>
        <xdr:cNvSpPr txBox="1"/>
      </xdr:nvSpPr>
      <xdr:spPr>
        <a:xfrm>
          <a:off x="13500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675" name="n_4aveValue【児童館】&#10;有形固定資産減価償却率">
          <a:extLst>
            <a:ext uri="{FF2B5EF4-FFF2-40B4-BE49-F238E27FC236}">
              <a16:creationId xmlns:a16="http://schemas.microsoft.com/office/drawing/2014/main" id="{EED50F78-F6A5-48DC-AC7D-8269F2460880}"/>
            </a:ext>
          </a:extLst>
        </xdr:cNvPr>
        <xdr:cNvSpPr txBox="1"/>
      </xdr:nvSpPr>
      <xdr:spPr>
        <a:xfrm>
          <a:off x="12611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151147</xdr:rowOff>
    </xdr:from>
    <xdr:ext cx="405111" cy="259045"/>
    <xdr:sp macro="" textlink="">
      <xdr:nvSpPr>
        <xdr:cNvPr id="676" name="n_1mainValue【児童館】&#10;有形固定資産減価償却率">
          <a:extLst>
            <a:ext uri="{FF2B5EF4-FFF2-40B4-BE49-F238E27FC236}">
              <a16:creationId xmlns:a16="http://schemas.microsoft.com/office/drawing/2014/main" id="{877D885B-02FD-48AD-86BC-55E8F1AC6EF9}"/>
            </a:ext>
          </a:extLst>
        </xdr:cNvPr>
        <xdr:cNvSpPr txBox="1"/>
      </xdr:nvSpPr>
      <xdr:spPr>
        <a:xfrm>
          <a:off x="152660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67327</xdr:rowOff>
    </xdr:from>
    <xdr:ext cx="405111" cy="259045"/>
    <xdr:sp macro="" textlink="">
      <xdr:nvSpPr>
        <xdr:cNvPr id="677" name="n_2mainValue【児童館】&#10;有形固定資産減価償却率">
          <a:extLst>
            <a:ext uri="{FF2B5EF4-FFF2-40B4-BE49-F238E27FC236}">
              <a16:creationId xmlns:a16="http://schemas.microsoft.com/office/drawing/2014/main" id="{B8E3D687-58E3-41D5-8E90-3D16D5AB0FB9}"/>
            </a:ext>
          </a:extLst>
        </xdr:cNvPr>
        <xdr:cNvSpPr txBox="1"/>
      </xdr:nvSpPr>
      <xdr:spPr>
        <a:xfrm>
          <a:off x="143897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154957</xdr:rowOff>
    </xdr:from>
    <xdr:ext cx="405111" cy="259045"/>
    <xdr:sp macro="" textlink="">
      <xdr:nvSpPr>
        <xdr:cNvPr id="678" name="n_3mainValue【児童館】&#10;有形固定資産減価償却率">
          <a:extLst>
            <a:ext uri="{FF2B5EF4-FFF2-40B4-BE49-F238E27FC236}">
              <a16:creationId xmlns:a16="http://schemas.microsoft.com/office/drawing/2014/main" id="{BA39D363-FB76-43CE-AE74-1B8A432FA905}"/>
            </a:ext>
          </a:extLst>
        </xdr:cNvPr>
        <xdr:cNvSpPr txBox="1"/>
      </xdr:nvSpPr>
      <xdr:spPr>
        <a:xfrm>
          <a:off x="135007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73041</xdr:rowOff>
    </xdr:from>
    <xdr:ext cx="405111" cy="259045"/>
    <xdr:sp macro="" textlink="">
      <xdr:nvSpPr>
        <xdr:cNvPr id="679" name="n_4mainValue【児童館】&#10;有形固定資産減価償却率">
          <a:extLst>
            <a:ext uri="{FF2B5EF4-FFF2-40B4-BE49-F238E27FC236}">
              <a16:creationId xmlns:a16="http://schemas.microsoft.com/office/drawing/2014/main" id="{4140D4A3-ED73-4E82-AD1B-8C1DA6FAA79D}"/>
            </a:ext>
          </a:extLst>
        </xdr:cNvPr>
        <xdr:cNvSpPr txBox="1"/>
      </xdr:nvSpPr>
      <xdr:spPr>
        <a:xfrm>
          <a:off x="12611744" y="1327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7AD7B034-8AD3-4EE1-AF38-F0C6A49BE8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5D26728-B36B-46F2-9597-3CB4D1B9298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955EDCF4-12E5-4338-8D30-3F9D88AD52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52AFF36-987F-4261-9CF1-707DE4036EE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7CCEEF2D-D341-487C-8EC9-DCD97E0B00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D790BD2-8246-462E-9F65-3E16B82816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AF2F5295-A203-454C-8988-81C653C315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4D97D174-BE29-4E29-B1E0-8D240710C0B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8B9A4E19-8690-411A-8DBC-E0226FF980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3B735C62-691D-4413-BDB5-7114E57CA67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B3B37401-232A-434F-B8FE-7AA857B14E4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B998F3CB-9EE3-4FE6-8F36-719095BB703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29E17870-B8B2-400C-8411-5000AE2FF5F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A0ED95D7-B6C9-4C3A-9930-86B5732EA7A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1C354AAF-F1A7-4B29-AABB-0CE1A552BB1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AE7762FD-B561-4253-8DD6-D4903F32B96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EE031532-DD5F-4D70-970D-479F94482A8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6ED6D529-2724-462C-AEDE-F44B979A7CA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72222EAB-4E7D-4EB7-853A-478A6FFA727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E997693D-99B7-48DD-BA84-51B6BEC57C4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36D32608-CA59-412C-B419-3FE160066BB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2304029-CB71-4791-B881-05D3799A025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1A07F67C-B8A8-402A-80C5-3B043C0D31F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3" name="直線コネクタ 702">
          <a:extLst>
            <a:ext uri="{FF2B5EF4-FFF2-40B4-BE49-F238E27FC236}">
              <a16:creationId xmlns:a16="http://schemas.microsoft.com/office/drawing/2014/main" id="{E153A556-901D-4D5D-85BE-AF8BC7D759E5}"/>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4" name="【児童館】&#10;一人当たり面積最小値テキスト">
          <a:extLst>
            <a:ext uri="{FF2B5EF4-FFF2-40B4-BE49-F238E27FC236}">
              <a16:creationId xmlns:a16="http://schemas.microsoft.com/office/drawing/2014/main" id="{826DD56D-57F0-438A-ADCE-0D06B6540027}"/>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5" name="直線コネクタ 704">
          <a:extLst>
            <a:ext uri="{FF2B5EF4-FFF2-40B4-BE49-F238E27FC236}">
              <a16:creationId xmlns:a16="http://schemas.microsoft.com/office/drawing/2014/main" id="{DDF210B0-6AF6-413A-A26B-FBBBB6B38F39}"/>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6" name="【児童館】&#10;一人当たり面積最大値テキスト">
          <a:extLst>
            <a:ext uri="{FF2B5EF4-FFF2-40B4-BE49-F238E27FC236}">
              <a16:creationId xmlns:a16="http://schemas.microsoft.com/office/drawing/2014/main" id="{F51FFF6B-5B57-4E1E-BEF8-AD346DB2474F}"/>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7" name="直線コネクタ 706">
          <a:extLst>
            <a:ext uri="{FF2B5EF4-FFF2-40B4-BE49-F238E27FC236}">
              <a16:creationId xmlns:a16="http://schemas.microsoft.com/office/drawing/2014/main" id="{D4B07BFA-798D-4825-A222-5AAFC3D56E54}"/>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8" name="【児童館】&#10;一人当たり面積平均値テキスト">
          <a:extLst>
            <a:ext uri="{FF2B5EF4-FFF2-40B4-BE49-F238E27FC236}">
              <a16:creationId xmlns:a16="http://schemas.microsoft.com/office/drawing/2014/main" id="{38B51058-CE29-4C87-9CD0-1A372487C29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9" name="フローチャート: 判断 708">
          <a:extLst>
            <a:ext uri="{FF2B5EF4-FFF2-40B4-BE49-F238E27FC236}">
              <a16:creationId xmlns:a16="http://schemas.microsoft.com/office/drawing/2014/main" id="{078EAD20-1519-4452-93B5-40489B16725B}"/>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0" name="フローチャート: 判断 709">
          <a:extLst>
            <a:ext uri="{FF2B5EF4-FFF2-40B4-BE49-F238E27FC236}">
              <a16:creationId xmlns:a16="http://schemas.microsoft.com/office/drawing/2014/main" id="{5D715DD4-DEFB-415B-A2F8-E8EC76642594}"/>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11" name="フローチャート: 判断 710">
          <a:extLst>
            <a:ext uri="{FF2B5EF4-FFF2-40B4-BE49-F238E27FC236}">
              <a16:creationId xmlns:a16="http://schemas.microsoft.com/office/drawing/2014/main" id="{8FF52552-35A2-47BF-90D0-65DA72A482E8}"/>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2" name="フローチャート: 判断 711">
          <a:extLst>
            <a:ext uri="{FF2B5EF4-FFF2-40B4-BE49-F238E27FC236}">
              <a16:creationId xmlns:a16="http://schemas.microsoft.com/office/drawing/2014/main" id="{8D936D1A-C7CA-4E19-8CE3-894D70B58708}"/>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3" name="フローチャート: 判断 712">
          <a:extLst>
            <a:ext uri="{FF2B5EF4-FFF2-40B4-BE49-F238E27FC236}">
              <a16:creationId xmlns:a16="http://schemas.microsoft.com/office/drawing/2014/main" id="{20E86702-EBD3-4D54-AF39-165A0C9B7E9F}"/>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C23C37D-ADAB-4EF8-9D0C-A064FBC529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2E6B042-1FEC-4542-9C1E-AFACFF9ACD4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93A804A-9EF9-4518-B2B8-031044DBFC8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5D2E9DC-C247-448C-9E58-F264ED71C53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6EB9E3B-AFBC-48F2-B5D9-B75BED9F267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19" name="楕円 718">
          <a:extLst>
            <a:ext uri="{FF2B5EF4-FFF2-40B4-BE49-F238E27FC236}">
              <a16:creationId xmlns:a16="http://schemas.microsoft.com/office/drawing/2014/main" id="{3C9F3BDF-8DD1-4A79-8F37-15CAE05E3D37}"/>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720" name="【児童館】&#10;一人当たり面積該当値テキスト">
          <a:extLst>
            <a:ext uri="{FF2B5EF4-FFF2-40B4-BE49-F238E27FC236}">
              <a16:creationId xmlns:a16="http://schemas.microsoft.com/office/drawing/2014/main" id="{7C93428B-584F-4B45-A8F4-A0388C9CCC9F}"/>
            </a:ext>
          </a:extLst>
        </xdr:cNvPr>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721" name="楕円 720">
          <a:extLst>
            <a:ext uri="{FF2B5EF4-FFF2-40B4-BE49-F238E27FC236}">
              <a16:creationId xmlns:a16="http://schemas.microsoft.com/office/drawing/2014/main" id="{2053F3B4-0A3B-4CE3-9402-ECFFA409EA0D}"/>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26670</xdr:rowOff>
    </xdr:to>
    <xdr:cxnSp macro="">
      <xdr:nvCxnSpPr>
        <xdr:cNvPr id="722" name="直線コネクタ 721">
          <a:extLst>
            <a:ext uri="{FF2B5EF4-FFF2-40B4-BE49-F238E27FC236}">
              <a16:creationId xmlns:a16="http://schemas.microsoft.com/office/drawing/2014/main" id="{91568D39-6038-4CD9-8847-8D910404EE2C}"/>
            </a:ext>
          </a:extLst>
        </xdr:cNvPr>
        <xdr:cNvCxnSpPr/>
      </xdr:nvCxnSpPr>
      <xdr:spPr>
        <a:xfrm>
          <a:off x="21323300" y="1459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154939</xdr:rowOff>
    </xdr:from>
    <xdr:to>
      <xdr:col>107</xdr:col>
      <xdr:colOff>101600</xdr:colOff>
      <xdr:row>85</xdr:row>
      <xdr:rowOff>85089</xdr:rowOff>
    </xdr:to>
    <xdr:sp macro="" textlink="">
      <xdr:nvSpPr>
        <xdr:cNvPr id="723" name="楕円 722">
          <a:extLst>
            <a:ext uri="{FF2B5EF4-FFF2-40B4-BE49-F238E27FC236}">
              <a16:creationId xmlns:a16="http://schemas.microsoft.com/office/drawing/2014/main" id="{F44A642C-4CA8-4FD7-BEB8-6715A3CF501E}"/>
            </a:ext>
          </a:extLst>
        </xdr:cNvPr>
        <xdr:cNvSpPr/>
      </xdr:nvSpPr>
      <xdr:spPr>
        <a:xfrm>
          <a:off x="20383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34289</xdr:rowOff>
    </xdr:to>
    <xdr:cxnSp macro="">
      <xdr:nvCxnSpPr>
        <xdr:cNvPr id="724" name="直線コネクタ 723">
          <a:extLst>
            <a:ext uri="{FF2B5EF4-FFF2-40B4-BE49-F238E27FC236}">
              <a16:creationId xmlns:a16="http://schemas.microsoft.com/office/drawing/2014/main" id="{69197D6F-2579-4851-AC4C-77C0FCDBC5B3}"/>
            </a:ext>
          </a:extLst>
        </xdr:cNvPr>
        <xdr:cNvCxnSpPr/>
      </xdr:nvCxnSpPr>
      <xdr:spPr>
        <a:xfrm flipV="1">
          <a:off x="20434300" y="145999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725" name="楕円 724">
          <a:extLst>
            <a:ext uri="{FF2B5EF4-FFF2-40B4-BE49-F238E27FC236}">
              <a16:creationId xmlns:a16="http://schemas.microsoft.com/office/drawing/2014/main" id="{FF82F4CC-E4B7-49E4-9A96-7D35245B0E77}"/>
            </a:ext>
          </a:extLst>
        </xdr:cNvPr>
        <xdr:cNvSpPr/>
      </xdr:nvSpPr>
      <xdr:spPr>
        <a:xfrm>
          <a:off x="19494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34289</xdr:rowOff>
    </xdr:from>
    <xdr:to>
      <xdr:col>107</xdr:col>
      <xdr:colOff>50800</xdr:colOff>
      <xdr:row>85</xdr:row>
      <xdr:rowOff>34289</xdr:rowOff>
    </xdr:to>
    <xdr:cxnSp macro="">
      <xdr:nvCxnSpPr>
        <xdr:cNvPr id="726" name="直線コネクタ 725">
          <a:extLst>
            <a:ext uri="{FF2B5EF4-FFF2-40B4-BE49-F238E27FC236}">
              <a16:creationId xmlns:a16="http://schemas.microsoft.com/office/drawing/2014/main" id="{F61AE512-84F4-4504-A726-EACC9B1FCC04}"/>
            </a:ext>
          </a:extLst>
        </xdr:cNvPr>
        <xdr:cNvCxnSpPr/>
      </xdr:nvCxnSpPr>
      <xdr:spPr>
        <a:xfrm>
          <a:off x="19545300" y="14607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27" name="楕円 726">
          <a:extLst>
            <a:ext uri="{FF2B5EF4-FFF2-40B4-BE49-F238E27FC236}">
              <a16:creationId xmlns:a16="http://schemas.microsoft.com/office/drawing/2014/main" id="{C8F16747-FB22-48D2-A383-64DF7EDE6B84}"/>
            </a:ext>
          </a:extLst>
        </xdr:cNvPr>
        <xdr:cNvSpPr/>
      </xdr:nvSpPr>
      <xdr:spPr>
        <a:xfrm>
          <a:off x="18605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34289</xdr:rowOff>
    </xdr:from>
    <xdr:to>
      <xdr:col>102</xdr:col>
      <xdr:colOff>114300</xdr:colOff>
      <xdr:row>85</xdr:row>
      <xdr:rowOff>34289</xdr:rowOff>
    </xdr:to>
    <xdr:cxnSp macro="">
      <xdr:nvCxnSpPr>
        <xdr:cNvPr id="728" name="直線コネクタ 727">
          <a:extLst>
            <a:ext uri="{FF2B5EF4-FFF2-40B4-BE49-F238E27FC236}">
              <a16:creationId xmlns:a16="http://schemas.microsoft.com/office/drawing/2014/main" id="{C90F42D8-8DE9-4406-B603-92442C1948B4}"/>
            </a:ext>
          </a:extLst>
        </xdr:cNvPr>
        <xdr:cNvCxnSpPr/>
      </xdr:nvCxnSpPr>
      <xdr:spPr>
        <a:xfrm>
          <a:off x="18656300" y="14607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9" name="n_1aveValue【児童館】&#10;一人当たり面積">
          <a:extLst>
            <a:ext uri="{FF2B5EF4-FFF2-40B4-BE49-F238E27FC236}">
              <a16:creationId xmlns:a16="http://schemas.microsoft.com/office/drawing/2014/main" id="{A632EE3A-2005-46E2-B45E-F91ED6572492}"/>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30" name="n_2aveValue【児童館】&#10;一人当たり面積">
          <a:extLst>
            <a:ext uri="{FF2B5EF4-FFF2-40B4-BE49-F238E27FC236}">
              <a16:creationId xmlns:a16="http://schemas.microsoft.com/office/drawing/2014/main" id="{7C7BC08E-CE36-4D10-AC7F-2C0365C7B35E}"/>
            </a:ext>
          </a:extLst>
        </xdr:cNvPr>
        <xdr:cNvSpPr txBox="1"/>
      </xdr:nvSpPr>
      <xdr:spPr>
        <a:xfrm>
          <a:off x="20199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731" name="n_3aveValue【児童館】&#10;一人当たり面積">
          <a:extLst>
            <a:ext uri="{FF2B5EF4-FFF2-40B4-BE49-F238E27FC236}">
              <a16:creationId xmlns:a16="http://schemas.microsoft.com/office/drawing/2014/main" id="{9925D048-FC97-49BC-812B-DE77ADEB1FF1}"/>
            </a:ext>
          </a:extLst>
        </xdr:cNvPr>
        <xdr:cNvSpPr txBox="1"/>
      </xdr:nvSpPr>
      <xdr:spPr>
        <a:xfrm>
          <a:off x="193104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2" name="n_4aveValue【児童館】&#10;一人当たり面積">
          <a:extLst>
            <a:ext uri="{FF2B5EF4-FFF2-40B4-BE49-F238E27FC236}">
              <a16:creationId xmlns:a16="http://schemas.microsoft.com/office/drawing/2014/main" id="{47B8A6A3-082C-4EC9-832D-8F4196455F41}"/>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733" name="n_1mainValue【児童館】&#10;一人当たり面積">
          <a:extLst>
            <a:ext uri="{FF2B5EF4-FFF2-40B4-BE49-F238E27FC236}">
              <a16:creationId xmlns:a16="http://schemas.microsoft.com/office/drawing/2014/main" id="{DDA77935-54E7-4E35-89C9-0E58E8B74CF6}"/>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76216</xdr:rowOff>
    </xdr:from>
    <xdr:ext cx="469744" cy="259045"/>
    <xdr:sp macro="" textlink="">
      <xdr:nvSpPr>
        <xdr:cNvPr id="734" name="n_2mainValue【児童館】&#10;一人当たり面積">
          <a:extLst>
            <a:ext uri="{FF2B5EF4-FFF2-40B4-BE49-F238E27FC236}">
              <a16:creationId xmlns:a16="http://schemas.microsoft.com/office/drawing/2014/main" id="{9D351F4A-9C6F-457F-B07D-DA1184A1B571}"/>
            </a:ext>
          </a:extLst>
        </xdr:cNvPr>
        <xdr:cNvSpPr txBox="1"/>
      </xdr:nvSpPr>
      <xdr:spPr>
        <a:xfrm>
          <a:off x="20199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76216</xdr:rowOff>
    </xdr:from>
    <xdr:ext cx="469744" cy="259045"/>
    <xdr:sp macro="" textlink="">
      <xdr:nvSpPr>
        <xdr:cNvPr id="735" name="n_3mainValue【児童館】&#10;一人当たり面積">
          <a:extLst>
            <a:ext uri="{FF2B5EF4-FFF2-40B4-BE49-F238E27FC236}">
              <a16:creationId xmlns:a16="http://schemas.microsoft.com/office/drawing/2014/main" id="{B91A5272-CD78-4920-BD6F-3ADA407BE105}"/>
            </a:ext>
          </a:extLst>
        </xdr:cNvPr>
        <xdr:cNvSpPr txBox="1"/>
      </xdr:nvSpPr>
      <xdr:spPr>
        <a:xfrm>
          <a:off x="19310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736" name="n_4mainValue【児童館】&#10;一人当たり面積">
          <a:extLst>
            <a:ext uri="{FF2B5EF4-FFF2-40B4-BE49-F238E27FC236}">
              <a16:creationId xmlns:a16="http://schemas.microsoft.com/office/drawing/2014/main" id="{58E2091C-D702-481A-9255-EDFB20F482F6}"/>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3E5C6C2A-6086-457D-9BA6-EAC9810AA65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1A1752D7-CC0E-47D7-BD83-EDCEDA502C9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29B22206-A308-4BC2-B8E2-D528A242567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1F18A968-F6A2-47C5-9379-DF9C21F25B5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A1CC1D7E-63EA-44AA-9B5E-22519A517A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3EC30DCB-309B-4305-8E69-ABF405A81F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CC12093E-5CE3-417B-BF22-650734E9B51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C24CA5-E6E2-4430-96BF-C429C8025C3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57A6CCBD-913D-49ED-9400-1D9D11DB7C6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1657912-FC25-46DB-8081-7936BBD5D41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A22E934C-1D87-441A-8BA7-2842E3D40F1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BE064A37-ECE9-48FA-AF5C-0EE741CB03D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DC70A291-56BE-4607-BB00-80A94EFB50D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03EBBC0-0F11-4367-8BA4-535E2437768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BC60B6B0-B468-4863-977D-45D47D12F60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EE14D4A3-EC9B-40DB-8A75-36D512ADC2B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ECAF38D6-FC97-4133-A5A0-EB4DCD91AF3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97A0157E-9891-4108-BDFC-2D0F4316FC5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F1357149-7A03-4038-8C1D-697D886FEEE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B53158A0-77E9-4916-9C38-3B6466CCB0F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560C18DF-8796-4C1E-86E5-5AABC557BDE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F46B0DEA-EA1A-430F-BD79-E0185A062F9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F72199DC-85DC-4E5A-92B2-8F620B33157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BC2E9DF-510E-4BE4-85BB-C8CEB403BF6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F94E67A0-6CA5-4E67-9618-3DD403BA9B0A}"/>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33FD456D-FCCB-4552-B8E7-46B92B19373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690A6082-12A8-49E5-B1B1-C58AE77A0BF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4" name="【公民館】&#10;有形固定資産減価償却率最大値テキスト">
          <a:extLst>
            <a:ext uri="{FF2B5EF4-FFF2-40B4-BE49-F238E27FC236}">
              <a16:creationId xmlns:a16="http://schemas.microsoft.com/office/drawing/2014/main" id="{5B6A2255-3320-4569-9D47-00248315528C}"/>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5" name="直線コネクタ 764">
          <a:extLst>
            <a:ext uri="{FF2B5EF4-FFF2-40B4-BE49-F238E27FC236}">
              <a16:creationId xmlns:a16="http://schemas.microsoft.com/office/drawing/2014/main" id="{9762CE9F-0B1F-4593-9D42-4A9EC8EAB55E}"/>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6" name="【公民館】&#10;有形固定資産減価償却率平均値テキスト">
          <a:extLst>
            <a:ext uri="{FF2B5EF4-FFF2-40B4-BE49-F238E27FC236}">
              <a16:creationId xmlns:a16="http://schemas.microsoft.com/office/drawing/2014/main" id="{82C6D2D6-FA22-4838-B1AC-A3E5541B34DC}"/>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67" name="フローチャート: 判断 766">
          <a:extLst>
            <a:ext uri="{FF2B5EF4-FFF2-40B4-BE49-F238E27FC236}">
              <a16:creationId xmlns:a16="http://schemas.microsoft.com/office/drawing/2014/main" id="{6B4C91E3-C09B-44EE-AAD3-5B58A599A3E2}"/>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68" name="フローチャート: 判断 767">
          <a:extLst>
            <a:ext uri="{FF2B5EF4-FFF2-40B4-BE49-F238E27FC236}">
              <a16:creationId xmlns:a16="http://schemas.microsoft.com/office/drawing/2014/main" id="{E4734DE1-7F04-4370-9682-C84B1E470C5E}"/>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9" name="フローチャート: 判断 768">
          <a:extLst>
            <a:ext uri="{FF2B5EF4-FFF2-40B4-BE49-F238E27FC236}">
              <a16:creationId xmlns:a16="http://schemas.microsoft.com/office/drawing/2014/main" id="{755AA5C1-F1BB-41B5-81D1-04E96B4235EF}"/>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70" name="フローチャート: 判断 769">
          <a:extLst>
            <a:ext uri="{FF2B5EF4-FFF2-40B4-BE49-F238E27FC236}">
              <a16:creationId xmlns:a16="http://schemas.microsoft.com/office/drawing/2014/main" id="{34A118D5-B0F4-4A2C-9E1E-4FDA151CE04C}"/>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71" name="フローチャート: 判断 770">
          <a:extLst>
            <a:ext uri="{FF2B5EF4-FFF2-40B4-BE49-F238E27FC236}">
              <a16:creationId xmlns:a16="http://schemas.microsoft.com/office/drawing/2014/main" id="{552CC6A0-A457-460D-A145-31AEC35669A8}"/>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CDFBBF6-7A38-4029-B5BF-FE7C394AAA9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CFAF92A-4843-4E86-8E00-A60F2DD6624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45B8EEE-9E94-476F-A432-82D7165ADE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AD70A5A-348B-4F9F-AE1D-788F31C97D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E73EB8B-AEB5-4EA7-BF37-DF8631F6E8C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29211</xdr:rowOff>
    </xdr:from>
    <xdr:to>
      <xdr:col>85</xdr:col>
      <xdr:colOff>177800</xdr:colOff>
      <xdr:row>108</xdr:row>
      <xdr:rowOff>130811</xdr:rowOff>
    </xdr:to>
    <xdr:sp macro="" textlink="">
      <xdr:nvSpPr>
        <xdr:cNvPr id="777" name="楕円 776">
          <a:extLst>
            <a:ext uri="{FF2B5EF4-FFF2-40B4-BE49-F238E27FC236}">
              <a16:creationId xmlns:a16="http://schemas.microsoft.com/office/drawing/2014/main" id="{92D2B341-9133-4CE9-B396-24ABC0CFA6ED}"/>
            </a:ext>
          </a:extLst>
        </xdr:cNvPr>
        <xdr:cNvSpPr/>
      </xdr:nvSpPr>
      <xdr:spPr>
        <a:xfrm>
          <a:off x="162687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115588</xdr:rowOff>
    </xdr:from>
    <xdr:ext cx="405111" cy="259045"/>
    <xdr:sp macro="" textlink="">
      <xdr:nvSpPr>
        <xdr:cNvPr id="778" name="【公民館】&#10;有形固定資産減価償却率該当値テキスト">
          <a:extLst>
            <a:ext uri="{FF2B5EF4-FFF2-40B4-BE49-F238E27FC236}">
              <a16:creationId xmlns:a16="http://schemas.microsoft.com/office/drawing/2014/main" id="{A468E071-80E7-401D-BA11-88E0443C1C59}"/>
            </a:ext>
          </a:extLst>
        </xdr:cNvPr>
        <xdr:cNvSpPr txBox="1"/>
      </xdr:nvSpPr>
      <xdr:spPr>
        <a:xfrm>
          <a:off x="16357600" y="1846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13970</xdr:rowOff>
    </xdr:from>
    <xdr:to>
      <xdr:col>81</xdr:col>
      <xdr:colOff>101600</xdr:colOff>
      <xdr:row>108</xdr:row>
      <xdr:rowOff>115570</xdr:rowOff>
    </xdr:to>
    <xdr:sp macro="" textlink="">
      <xdr:nvSpPr>
        <xdr:cNvPr id="779" name="楕円 778">
          <a:extLst>
            <a:ext uri="{FF2B5EF4-FFF2-40B4-BE49-F238E27FC236}">
              <a16:creationId xmlns:a16="http://schemas.microsoft.com/office/drawing/2014/main" id="{C4BC8952-CCEB-4594-9ECF-23939D2F96CB}"/>
            </a:ext>
          </a:extLst>
        </xdr:cNvPr>
        <xdr:cNvSpPr/>
      </xdr:nvSpPr>
      <xdr:spPr>
        <a:xfrm>
          <a:off x="154305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64770</xdr:rowOff>
    </xdr:from>
    <xdr:to>
      <xdr:col>85</xdr:col>
      <xdr:colOff>127000</xdr:colOff>
      <xdr:row>108</xdr:row>
      <xdr:rowOff>80011</xdr:rowOff>
    </xdr:to>
    <xdr:cxnSp macro="">
      <xdr:nvCxnSpPr>
        <xdr:cNvPr id="780" name="直線コネクタ 779">
          <a:extLst>
            <a:ext uri="{FF2B5EF4-FFF2-40B4-BE49-F238E27FC236}">
              <a16:creationId xmlns:a16="http://schemas.microsoft.com/office/drawing/2014/main" id="{8B1ABA39-1D86-4AA8-A253-7D5F404D7A3C}"/>
            </a:ext>
          </a:extLst>
        </xdr:cNvPr>
        <xdr:cNvCxnSpPr/>
      </xdr:nvCxnSpPr>
      <xdr:spPr>
        <a:xfrm>
          <a:off x="15481300" y="185813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636</xdr:rowOff>
    </xdr:from>
    <xdr:to>
      <xdr:col>76</xdr:col>
      <xdr:colOff>165100</xdr:colOff>
      <xdr:row>108</xdr:row>
      <xdr:rowOff>102236</xdr:rowOff>
    </xdr:to>
    <xdr:sp macro="" textlink="">
      <xdr:nvSpPr>
        <xdr:cNvPr id="781" name="楕円 780">
          <a:extLst>
            <a:ext uri="{FF2B5EF4-FFF2-40B4-BE49-F238E27FC236}">
              <a16:creationId xmlns:a16="http://schemas.microsoft.com/office/drawing/2014/main" id="{C369C4B7-D17E-402E-9B3C-A3187D4FB5E0}"/>
            </a:ext>
          </a:extLst>
        </xdr:cNvPr>
        <xdr:cNvSpPr/>
      </xdr:nvSpPr>
      <xdr:spPr>
        <a:xfrm>
          <a:off x="14541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51436</xdr:rowOff>
    </xdr:from>
    <xdr:to>
      <xdr:col>81</xdr:col>
      <xdr:colOff>50800</xdr:colOff>
      <xdr:row>108</xdr:row>
      <xdr:rowOff>64770</xdr:rowOff>
    </xdr:to>
    <xdr:cxnSp macro="">
      <xdr:nvCxnSpPr>
        <xdr:cNvPr id="782" name="直線コネクタ 781">
          <a:extLst>
            <a:ext uri="{FF2B5EF4-FFF2-40B4-BE49-F238E27FC236}">
              <a16:creationId xmlns:a16="http://schemas.microsoft.com/office/drawing/2014/main" id="{79C19B64-F3A7-4C7F-A2B1-AD1353AF2091}"/>
            </a:ext>
          </a:extLst>
        </xdr:cNvPr>
        <xdr:cNvCxnSpPr/>
      </xdr:nvCxnSpPr>
      <xdr:spPr>
        <a:xfrm>
          <a:off x="14592300" y="185680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156845</xdr:rowOff>
    </xdr:from>
    <xdr:to>
      <xdr:col>72</xdr:col>
      <xdr:colOff>38100</xdr:colOff>
      <xdr:row>108</xdr:row>
      <xdr:rowOff>86995</xdr:rowOff>
    </xdr:to>
    <xdr:sp macro="" textlink="">
      <xdr:nvSpPr>
        <xdr:cNvPr id="783" name="楕円 782">
          <a:extLst>
            <a:ext uri="{FF2B5EF4-FFF2-40B4-BE49-F238E27FC236}">
              <a16:creationId xmlns:a16="http://schemas.microsoft.com/office/drawing/2014/main" id="{561D15C4-8E4B-4D2C-A730-474CD2D45868}"/>
            </a:ext>
          </a:extLst>
        </xdr:cNvPr>
        <xdr:cNvSpPr/>
      </xdr:nvSpPr>
      <xdr:spPr>
        <a:xfrm>
          <a:off x="13652500" y="185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36195</xdr:rowOff>
    </xdr:from>
    <xdr:to>
      <xdr:col>76</xdr:col>
      <xdr:colOff>114300</xdr:colOff>
      <xdr:row>108</xdr:row>
      <xdr:rowOff>51436</xdr:rowOff>
    </xdr:to>
    <xdr:cxnSp macro="">
      <xdr:nvCxnSpPr>
        <xdr:cNvPr id="784" name="直線コネクタ 783">
          <a:extLst>
            <a:ext uri="{FF2B5EF4-FFF2-40B4-BE49-F238E27FC236}">
              <a16:creationId xmlns:a16="http://schemas.microsoft.com/office/drawing/2014/main" id="{02828411-8547-4F42-B183-D975CFB7E94C}"/>
            </a:ext>
          </a:extLst>
        </xdr:cNvPr>
        <xdr:cNvCxnSpPr/>
      </xdr:nvCxnSpPr>
      <xdr:spPr>
        <a:xfrm>
          <a:off x="13703300" y="1855279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132080</xdr:rowOff>
    </xdr:from>
    <xdr:to>
      <xdr:col>67</xdr:col>
      <xdr:colOff>101600</xdr:colOff>
      <xdr:row>108</xdr:row>
      <xdr:rowOff>62230</xdr:rowOff>
    </xdr:to>
    <xdr:sp macro="" textlink="">
      <xdr:nvSpPr>
        <xdr:cNvPr id="785" name="楕円 784">
          <a:extLst>
            <a:ext uri="{FF2B5EF4-FFF2-40B4-BE49-F238E27FC236}">
              <a16:creationId xmlns:a16="http://schemas.microsoft.com/office/drawing/2014/main" id="{C1AFD5AF-CF00-43A5-832C-68F4E4A29E13}"/>
            </a:ext>
          </a:extLst>
        </xdr:cNvPr>
        <xdr:cNvSpPr/>
      </xdr:nvSpPr>
      <xdr:spPr>
        <a:xfrm>
          <a:off x="12763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11430</xdr:rowOff>
    </xdr:from>
    <xdr:to>
      <xdr:col>71</xdr:col>
      <xdr:colOff>177800</xdr:colOff>
      <xdr:row>108</xdr:row>
      <xdr:rowOff>36195</xdr:rowOff>
    </xdr:to>
    <xdr:cxnSp macro="">
      <xdr:nvCxnSpPr>
        <xdr:cNvPr id="786" name="直線コネクタ 785">
          <a:extLst>
            <a:ext uri="{FF2B5EF4-FFF2-40B4-BE49-F238E27FC236}">
              <a16:creationId xmlns:a16="http://schemas.microsoft.com/office/drawing/2014/main" id="{ECE60AF0-AD3D-4278-9D92-ECAC1DFA608B}"/>
            </a:ext>
          </a:extLst>
        </xdr:cNvPr>
        <xdr:cNvCxnSpPr/>
      </xdr:nvCxnSpPr>
      <xdr:spPr>
        <a:xfrm>
          <a:off x="12814300" y="185280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87" name="n_1aveValue【公民館】&#10;有形固定資産減価償却率">
          <a:extLst>
            <a:ext uri="{FF2B5EF4-FFF2-40B4-BE49-F238E27FC236}">
              <a16:creationId xmlns:a16="http://schemas.microsoft.com/office/drawing/2014/main" id="{E96932E5-EB8E-48CB-A437-358F015EBF9F}"/>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788" name="n_2aveValue【公民館】&#10;有形固定資産減価償却率">
          <a:extLst>
            <a:ext uri="{FF2B5EF4-FFF2-40B4-BE49-F238E27FC236}">
              <a16:creationId xmlns:a16="http://schemas.microsoft.com/office/drawing/2014/main" id="{330803E6-0FF2-4F3B-8194-1F166AD8C8E0}"/>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789" name="n_3aveValue【公民館】&#10;有形固定資産減価償却率">
          <a:extLst>
            <a:ext uri="{FF2B5EF4-FFF2-40B4-BE49-F238E27FC236}">
              <a16:creationId xmlns:a16="http://schemas.microsoft.com/office/drawing/2014/main" id="{3C213B97-E3EE-4FCD-9550-E17E7ECFA1D4}"/>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90" name="n_4aveValue【公民館】&#10;有形固定資産減価償却率">
          <a:extLst>
            <a:ext uri="{FF2B5EF4-FFF2-40B4-BE49-F238E27FC236}">
              <a16:creationId xmlns:a16="http://schemas.microsoft.com/office/drawing/2014/main" id="{B8BF26A3-A341-4DEF-8B98-BC3A6E659BCC}"/>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106697</xdr:rowOff>
    </xdr:from>
    <xdr:ext cx="405111" cy="259045"/>
    <xdr:sp macro="" textlink="">
      <xdr:nvSpPr>
        <xdr:cNvPr id="791" name="n_1mainValue【公民館】&#10;有形固定資産減価償却率">
          <a:extLst>
            <a:ext uri="{FF2B5EF4-FFF2-40B4-BE49-F238E27FC236}">
              <a16:creationId xmlns:a16="http://schemas.microsoft.com/office/drawing/2014/main" id="{20D08A77-F59C-4AEC-A13A-A92AF1709AB8}"/>
            </a:ext>
          </a:extLst>
        </xdr:cNvPr>
        <xdr:cNvSpPr txBox="1"/>
      </xdr:nvSpPr>
      <xdr:spPr>
        <a:xfrm>
          <a:off x="15266044"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93363</xdr:rowOff>
    </xdr:from>
    <xdr:ext cx="405111" cy="259045"/>
    <xdr:sp macro="" textlink="">
      <xdr:nvSpPr>
        <xdr:cNvPr id="792" name="n_2mainValue【公民館】&#10;有形固定資産減価償却率">
          <a:extLst>
            <a:ext uri="{FF2B5EF4-FFF2-40B4-BE49-F238E27FC236}">
              <a16:creationId xmlns:a16="http://schemas.microsoft.com/office/drawing/2014/main" id="{EA48464F-5B03-4AD2-ACF7-0EF1F91B9CB6}"/>
            </a:ext>
          </a:extLst>
        </xdr:cNvPr>
        <xdr:cNvSpPr txBox="1"/>
      </xdr:nvSpPr>
      <xdr:spPr>
        <a:xfrm>
          <a:off x="14389744" y="1860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78122</xdr:rowOff>
    </xdr:from>
    <xdr:ext cx="405111" cy="259045"/>
    <xdr:sp macro="" textlink="">
      <xdr:nvSpPr>
        <xdr:cNvPr id="793" name="n_3mainValue【公民館】&#10;有形固定資産減価償却率">
          <a:extLst>
            <a:ext uri="{FF2B5EF4-FFF2-40B4-BE49-F238E27FC236}">
              <a16:creationId xmlns:a16="http://schemas.microsoft.com/office/drawing/2014/main" id="{AE3935F8-6631-4EB6-86F0-C22C59AA03C1}"/>
            </a:ext>
          </a:extLst>
        </xdr:cNvPr>
        <xdr:cNvSpPr txBox="1"/>
      </xdr:nvSpPr>
      <xdr:spPr>
        <a:xfrm>
          <a:off x="13500744" y="185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53357</xdr:rowOff>
    </xdr:from>
    <xdr:ext cx="405111" cy="259045"/>
    <xdr:sp macro="" textlink="">
      <xdr:nvSpPr>
        <xdr:cNvPr id="794" name="n_4mainValue【公民館】&#10;有形固定資産減価償却率">
          <a:extLst>
            <a:ext uri="{FF2B5EF4-FFF2-40B4-BE49-F238E27FC236}">
              <a16:creationId xmlns:a16="http://schemas.microsoft.com/office/drawing/2014/main" id="{54CEEC8B-EBB9-4733-A801-9D5563FA2861}"/>
            </a:ext>
          </a:extLst>
        </xdr:cNvPr>
        <xdr:cNvSpPr txBox="1"/>
      </xdr:nvSpPr>
      <xdr:spPr>
        <a:xfrm>
          <a:off x="12611744"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C2770F55-F272-4273-AD86-2BF1C606495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CF821B73-58C2-4757-B561-4C3F8DF8AFE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21248764-B962-4C6A-823E-3305FBE523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3303BAFF-8092-4DF0-98CF-941BAC9D3E0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8EB90C8B-5AC9-4E11-A108-D99081D27A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B7C181AB-3E13-47E8-AB4E-6541488A57C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BC97D022-24BE-4BDC-9C4C-307701BCB0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8F1EE5FD-90B3-4E13-8D28-DD971C9B8D9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883F8F0D-CD79-4259-83BC-E1B5794B571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65B98D86-7AC3-40A9-9B26-5EB750D38D0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9FCD3F86-F83B-47BE-B68F-C17D69BEF7B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544C393B-9026-479C-BF4E-71A1F4617B2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086EF247-48A5-4291-B9F1-FF86CBFAE0E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D4B9248A-CF42-487A-9E51-52EE8D892A7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A5E97B8B-4411-44DC-8679-18404B93D9D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3089478B-B739-4F5B-9456-C9E978684D5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23298845-D648-4E86-AAE8-203DE4E2E62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5A1B15AF-0565-45FA-8EB9-02EBA2E7AA1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23D52884-7115-41B7-89ED-4AB46BDD777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75E1C85E-C232-47A8-839A-FA003454B62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898CE32D-33ED-4D6A-A86C-30ED8AFF5C2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E4A79D8-D671-4FBD-A6A4-177E2D6668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3067ABA7-47AE-43E8-A549-8003B6AD8E7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8" name="直線コネクタ 817">
          <a:extLst>
            <a:ext uri="{FF2B5EF4-FFF2-40B4-BE49-F238E27FC236}">
              <a16:creationId xmlns:a16="http://schemas.microsoft.com/office/drawing/2014/main" id="{82AC2302-7F28-4985-9E8B-FE0D8FFA8F72}"/>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9" name="【公民館】&#10;一人当たり面積最小値テキスト">
          <a:extLst>
            <a:ext uri="{FF2B5EF4-FFF2-40B4-BE49-F238E27FC236}">
              <a16:creationId xmlns:a16="http://schemas.microsoft.com/office/drawing/2014/main" id="{6B60FC85-2EE1-4014-9F2C-FF3F8711683C}"/>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20" name="直線コネクタ 819">
          <a:extLst>
            <a:ext uri="{FF2B5EF4-FFF2-40B4-BE49-F238E27FC236}">
              <a16:creationId xmlns:a16="http://schemas.microsoft.com/office/drawing/2014/main" id="{168D03FF-114A-4152-9113-91003B658A9F}"/>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21" name="【公民館】&#10;一人当たり面積最大値テキスト">
          <a:extLst>
            <a:ext uri="{FF2B5EF4-FFF2-40B4-BE49-F238E27FC236}">
              <a16:creationId xmlns:a16="http://schemas.microsoft.com/office/drawing/2014/main" id="{F24CD8EC-0C47-4CDC-8E45-8300008C8524}"/>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2" name="直線コネクタ 821">
          <a:extLst>
            <a:ext uri="{FF2B5EF4-FFF2-40B4-BE49-F238E27FC236}">
              <a16:creationId xmlns:a16="http://schemas.microsoft.com/office/drawing/2014/main" id="{B30DE5F6-608C-459C-A354-26ACC019C095}"/>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3" name="【公民館】&#10;一人当たり面積平均値テキスト">
          <a:extLst>
            <a:ext uri="{FF2B5EF4-FFF2-40B4-BE49-F238E27FC236}">
              <a16:creationId xmlns:a16="http://schemas.microsoft.com/office/drawing/2014/main" id="{00CA07FB-C006-493F-9DC3-8E5D1CD12782}"/>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4" name="フローチャート: 判断 823">
          <a:extLst>
            <a:ext uri="{FF2B5EF4-FFF2-40B4-BE49-F238E27FC236}">
              <a16:creationId xmlns:a16="http://schemas.microsoft.com/office/drawing/2014/main" id="{B9857284-7BDC-4D73-AB1C-2AC9756AA1AD}"/>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5" name="フローチャート: 判断 824">
          <a:extLst>
            <a:ext uri="{FF2B5EF4-FFF2-40B4-BE49-F238E27FC236}">
              <a16:creationId xmlns:a16="http://schemas.microsoft.com/office/drawing/2014/main" id="{CC6419F2-8AFE-4DDF-B1EF-FFB5572CBBCE}"/>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6" name="フローチャート: 判断 825">
          <a:extLst>
            <a:ext uri="{FF2B5EF4-FFF2-40B4-BE49-F238E27FC236}">
              <a16:creationId xmlns:a16="http://schemas.microsoft.com/office/drawing/2014/main" id="{02150D58-1B31-41AC-82BA-411A470454CE}"/>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7" name="フローチャート: 判断 826">
          <a:extLst>
            <a:ext uri="{FF2B5EF4-FFF2-40B4-BE49-F238E27FC236}">
              <a16:creationId xmlns:a16="http://schemas.microsoft.com/office/drawing/2014/main" id="{0A61E9D8-171E-43B4-AAD3-ADC1533434DE}"/>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8" name="フローチャート: 判断 827">
          <a:extLst>
            <a:ext uri="{FF2B5EF4-FFF2-40B4-BE49-F238E27FC236}">
              <a16:creationId xmlns:a16="http://schemas.microsoft.com/office/drawing/2014/main" id="{427DD5A9-A199-45B7-9874-BC06E7E78A3D}"/>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3E3ADBF-BB43-4444-91BA-F7C97F7782A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591F0FC-B81F-4CCA-94C3-90696C7404E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E383171-9A28-47CE-B8A5-CB73128FB9C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1366751-3D56-41C6-9F9D-8A911FC2183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3490FF0-A574-4975-91D8-79B7E455919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834" name="楕円 833">
          <a:extLst>
            <a:ext uri="{FF2B5EF4-FFF2-40B4-BE49-F238E27FC236}">
              <a16:creationId xmlns:a16="http://schemas.microsoft.com/office/drawing/2014/main" id="{A7C27D38-1B13-4D36-8BC1-323BAE15746F}"/>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835" name="【公民館】&#10;一人当たり面積該当値テキスト">
          <a:extLst>
            <a:ext uri="{FF2B5EF4-FFF2-40B4-BE49-F238E27FC236}">
              <a16:creationId xmlns:a16="http://schemas.microsoft.com/office/drawing/2014/main" id="{9B20D05A-B0DA-4240-80F5-7CD57FB5AE5F}"/>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xdr:rowOff>
    </xdr:from>
    <xdr:to>
      <xdr:col>112</xdr:col>
      <xdr:colOff>38100</xdr:colOff>
      <xdr:row>106</xdr:row>
      <xdr:rowOff>107950</xdr:rowOff>
    </xdr:to>
    <xdr:sp macro="" textlink="">
      <xdr:nvSpPr>
        <xdr:cNvPr id="836" name="楕円 835">
          <a:extLst>
            <a:ext uri="{FF2B5EF4-FFF2-40B4-BE49-F238E27FC236}">
              <a16:creationId xmlns:a16="http://schemas.microsoft.com/office/drawing/2014/main" id="{BA6A2FA2-C803-41B1-AEE3-12A191E2AFEF}"/>
            </a:ext>
          </a:extLst>
        </xdr:cNvPr>
        <xdr:cNvSpPr/>
      </xdr:nvSpPr>
      <xdr:spPr>
        <a:xfrm>
          <a:off x="21272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57150</xdr:rowOff>
    </xdr:to>
    <xdr:cxnSp macro="">
      <xdr:nvCxnSpPr>
        <xdr:cNvPr id="837" name="直線コネクタ 836">
          <a:extLst>
            <a:ext uri="{FF2B5EF4-FFF2-40B4-BE49-F238E27FC236}">
              <a16:creationId xmlns:a16="http://schemas.microsoft.com/office/drawing/2014/main" id="{5ED80157-102A-41F8-AD5F-AB696725FAFE}"/>
            </a:ext>
          </a:extLst>
        </xdr:cNvPr>
        <xdr:cNvCxnSpPr/>
      </xdr:nvCxnSpPr>
      <xdr:spPr>
        <a:xfrm flipV="1">
          <a:off x="21323300" y="182270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8889</xdr:rowOff>
    </xdr:from>
    <xdr:to>
      <xdr:col>107</xdr:col>
      <xdr:colOff>101600</xdr:colOff>
      <xdr:row>106</xdr:row>
      <xdr:rowOff>110489</xdr:rowOff>
    </xdr:to>
    <xdr:sp macro="" textlink="">
      <xdr:nvSpPr>
        <xdr:cNvPr id="838" name="楕円 837">
          <a:extLst>
            <a:ext uri="{FF2B5EF4-FFF2-40B4-BE49-F238E27FC236}">
              <a16:creationId xmlns:a16="http://schemas.microsoft.com/office/drawing/2014/main" id="{ED8F5788-BAB4-482D-8A22-CA79E0AC9C18}"/>
            </a:ext>
          </a:extLst>
        </xdr:cNvPr>
        <xdr:cNvSpPr/>
      </xdr:nvSpPr>
      <xdr:spPr>
        <a:xfrm>
          <a:off x="20383500" y="1818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57150</xdr:rowOff>
    </xdr:from>
    <xdr:to>
      <xdr:col>111</xdr:col>
      <xdr:colOff>177800</xdr:colOff>
      <xdr:row>106</xdr:row>
      <xdr:rowOff>59689</xdr:rowOff>
    </xdr:to>
    <xdr:cxnSp macro="">
      <xdr:nvCxnSpPr>
        <xdr:cNvPr id="839" name="直線コネクタ 838">
          <a:extLst>
            <a:ext uri="{FF2B5EF4-FFF2-40B4-BE49-F238E27FC236}">
              <a16:creationId xmlns:a16="http://schemas.microsoft.com/office/drawing/2014/main" id="{1A1141E8-E1CD-4E61-A562-5D37E3FD82CC}"/>
            </a:ext>
          </a:extLst>
        </xdr:cNvPr>
        <xdr:cNvCxnSpPr/>
      </xdr:nvCxnSpPr>
      <xdr:spPr>
        <a:xfrm flipV="1">
          <a:off x="20434300" y="1823085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xdr:rowOff>
    </xdr:from>
    <xdr:to>
      <xdr:col>102</xdr:col>
      <xdr:colOff>165100</xdr:colOff>
      <xdr:row>106</xdr:row>
      <xdr:rowOff>115570</xdr:rowOff>
    </xdr:to>
    <xdr:sp macro="" textlink="">
      <xdr:nvSpPr>
        <xdr:cNvPr id="840" name="楕円 839">
          <a:extLst>
            <a:ext uri="{FF2B5EF4-FFF2-40B4-BE49-F238E27FC236}">
              <a16:creationId xmlns:a16="http://schemas.microsoft.com/office/drawing/2014/main" id="{DF13C07C-7F0B-4F39-9324-BD6F45C6CBA9}"/>
            </a:ext>
          </a:extLst>
        </xdr:cNvPr>
        <xdr:cNvSpPr/>
      </xdr:nvSpPr>
      <xdr:spPr>
        <a:xfrm>
          <a:off x="19494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59689</xdr:rowOff>
    </xdr:from>
    <xdr:to>
      <xdr:col>107</xdr:col>
      <xdr:colOff>50800</xdr:colOff>
      <xdr:row>106</xdr:row>
      <xdr:rowOff>64770</xdr:rowOff>
    </xdr:to>
    <xdr:cxnSp macro="">
      <xdr:nvCxnSpPr>
        <xdr:cNvPr id="841" name="直線コネクタ 840">
          <a:extLst>
            <a:ext uri="{FF2B5EF4-FFF2-40B4-BE49-F238E27FC236}">
              <a16:creationId xmlns:a16="http://schemas.microsoft.com/office/drawing/2014/main" id="{42CD3A92-DD40-4869-927F-4FD00C686654}"/>
            </a:ext>
          </a:extLst>
        </xdr:cNvPr>
        <xdr:cNvCxnSpPr/>
      </xdr:nvCxnSpPr>
      <xdr:spPr>
        <a:xfrm flipV="1">
          <a:off x="19545300" y="1823338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17780</xdr:rowOff>
    </xdr:from>
    <xdr:to>
      <xdr:col>98</xdr:col>
      <xdr:colOff>38100</xdr:colOff>
      <xdr:row>106</xdr:row>
      <xdr:rowOff>119380</xdr:rowOff>
    </xdr:to>
    <xdr:sp macro="" textlink="">
      <xdr:nvSpPr>
        <xdr:cNvPr id="842" name="楕円 841">
          <a:extLst>
            <a:ext uri="{FF2B5EF4-FFF2-40B4-BE49-F238E27FC236}">
              <a16:creationId xmlns:a16="http://schemas.microsoft.com/office/drawing/2014/main" id="{FA76CADA-E5DC-40D9-A963-8633DCE0AB83}"/>
            </a:ext>
          </a:extLst>
        </xdr:cNvPr>
        <xdr:cNvSpPr/>
      </xdr:nvSpPr>
      <xdr:spPr>
        <a:xfrm>
          <a:off x="18605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64770</xdr:rowOff>
    </xdr:from>
    <xdr:to>
      <xdr:col>102</xdr:col>
      <xdr:colOff>114300</xdr:colOff>
      <xdr:row>106</xdr:row>
      <xdr:rowOff>68580</xdr:rowOff>
    </xdr:to>
    <xdr:cxnSp macro="">
      <xdr:nvCxnSpPr>
        <xdr:cNvPr id="843" name="直線コネクタ 842">
          <a:extLst>
            <a:ext uri="{FF2B5EF4-FFF2-40B4-BE49-F238E27FC236}">
              <a16:creationId xmlns:a16="http://schemas.microsoft.com/office/drawing/2014/main" id="{10E88D59-82A5-457E-910A-59A75832387F}"/>
            </a:ext>
          </a:extLst>
        </xdr:cNvPr>
        <xdr:cNvCxnSpPr/>
      </xdr:nvCxnSpPr>
      <xdr:spPr>
        <a:xfrm flipV="1">
          <a:off x="18656300" y="18238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844" name="n_1aveValue【公民館】&#10;一人当たり面積">
          <a:extLst>
            <a:ext uri="{FF2B5EF4-FFF2-40B4-BE49-F238E27FC236}">
              <a16:creationId xmlns:a16="http://schemas.microsoft.com/office/drawing/2014/main" id="{A1F3815A-5E49-4A62-9CC3-2CC4A8AE7C69}"/>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845" name="n_2aveValue【公民館】&#10;一人当たり面積">
          <a:extLst>
            <a:ext uri="{FF2B5EF4-FFF2-40B4-BE49-F238E27FC236}">
              <a16:creationId xmlns:a16="http://schemas.microsoft.com/office/drawing/2014/main" id="{6F3FD803-DCF4-460E-934C-5902B015B2FC}"/>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846" name="n_3aveValue【公民館】&#10;一人当たり面積">
          <a:extLst>
            <a:ext uri="{FF2B5EF4-FFF2-40B4-BE49-F238E27FC236}">
              <a16:creationId xmlns:a16="http://schemas.microsoft.com/office/drawing/2014/main" id="{BC129531-82BE-4445-B7DE-5F5F073A8C6F}"/>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7" name="n_4aveValue【公民館】&#10;一人当たり面積">
          <a:extLst>
            <a:ext uri="{FF2B5EF4-FFF2-40B4-BE49-F238E27FC236}">
              <a16:creationId xmlns:a16="http://schemas.microsoft.com/office/drawing/2014/main" id="{784CC6DF-A93B-4165-B588-6900DEF79094}"/>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124477</xdr:rowOff>
    </xdr:from>
    <xdr:ext cx="469744" cy="259045"/>
    <xdr:sp macro="" textlink="">
      <xdr:nvSpPr>
        <xdr:cNvPr id="848" name="n_1mainValue【公民館】&#10;一人当たり面積">
          <a:extLst>
            <a:ext uri="{FF2B5EF4-FFF2-40B4-BE49-F238E27FC236}">
              <a16:creationId xmlns:a16="http://schemas.microsoft.com/office/drawing/2014/main" id="{82EADEEE-F807-4D5F-B276-E80C6CBC3A4A}"/>
            </a:ext>
          </a:extLst>
        </xdr:cNvPr>
        <xdr:cNvSpPr txBox="1"/>
      </xdr:nvSpPr>
      <xdr:spPr>
        <a:xfrm>
          <a:off x="210757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127016</xdr:rowOff>
    </xdr:from>
    <xdr:ext cx="469744" cy="259045"/>
    <xdr:sp macro="" textlink="">
      <xdr:nvSpPr>
        <xdr:cNvPr id="849" name="n_2mainValue【公民館】&#10;一人当たり面積">
          <a:extLst>
            <a:ext uri="{FF2B5EF4-FFF2-40B4-BE49-F238E27FC236}">
              <a16:creationId xmlns:a16="http://schemas.microsoft.com/office/drawing/2014/main" id="{EA0F5DFD-73E9-4473-A592-67A83B26E197}"/>
            </a:ext>
          </a:extLst>
        </xdr:cNvPr>
        <xdr:cNvSpPr txBox="1"/>
      </xdr:nvSpPr>
      <xdr:spPr>
        <a:xfrm>
          <a:off x="20199427" y="1795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132097</xdr:rowOff>
    </xdr:from>
    <xdr:ext cx="469744" cy="259045"/>
    <xdr:sp macro="" textlink="">
      <xdr:nvSpPr>
        <xdr:cNvPr id="850" name="n_3mainValue【公民館】&#10;一人当たり面積">
          <a:extLst>
            <a:ext uri="{FF2B5EF4-FFF2-40B4-BE49-F238E27FC236}">
              <a16:creationId xmlns:a16="http://schemas.microsoft.com/office/drawing/2014/main" id="{B9D19019-4408-4F05-AD2D-757ED8808CF5}"/>
            </a:ext>
          </a:extLst>
        </xdr:cNvPr>
        <xdr:cNvSpPr txBox="1"/>
      </xdr:nvSpPr>
      <xdr:spPr>
        <a:xfrm>
          <a:off x="193104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135907</xdr:rowOff>
    </xdr:from>
    <xdr:ext cx="469744" cy="259045"/>
    <xdr:sp macro="" textlink="">
      <xdr:nvSpPr>
        <xdr:cNvPr id="851" name="n_4mainValue【公民館】&#10;一人当たり面積">
          <a:extLst>
            <a:ext uri="{FF2B5EF4-FFF2-40B4-BE49-F238E27FC236}">
              <a16:creationId xmlns:a16="http://schemas.microsoft.com/office/drawing/2014/main" id="{398384AF-1B71-443A-A522-CC3B9B3957CF}"/>
            </a:ext>
          </a:extLst>
        </xdr:cNvPr>
        <xdr:cNvSpPr txBox="1"/>
      </xdr:nvSpPr>
      <xdr:spPr>
        <a:xfrm>
          <a:off x="18421427"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CFE2A652-E604-416A-9341-47D86C4DB4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0DED292-4282-4571-8B98-14D823E58BB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A9DBF558-1B05-4DFA-AE6C-5B7CF45779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保育所</a:t>
          </a:r>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公営住宅</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は、類似団体と比較し、大きく乖離（高くなっている）している。</a:t>
          </a:r>
          <a:endParaRPr lang="ja-JP" altLang="ja-JP" sz="1400">
            <a:effectLst/>
          </a:endParaRPr>
        </a:p>
        <a:p>
          <a:r>
            <a:rPr kumimoji="1" lang="ja-JP" altLang="ja-JP" sz="1100">
              <a:solidFill>
                <a:schemeClr val="dk1"/>
              </a:solidFill>
              <a:effectLst/>
              <a:latin typeface="+mn-lt"/>
              <a:ea typeface="+mn-ea"/>
              <a:cs typeface="+mn-cs"/>
            </a:rPr>
            <a:t>個別施設計画に従い、</a:t>
          </a:r>
          <a:r>
            <a:rPr kumimoji="1" lang="ja-JP" altLang="en-US" sz="1100">
              <a:solidFill>
                <a:schemeClr val="dk1"/>
              </a:solidFill>
              <a:effectLst/>
              <a:latin typeface="+mn-lt"/>
              <a:ea typeface="+mn-ea"/>
              <a:cs typeface="+mn-cs"/>
            </a:rPr>
            <a:t>各保育所について、長寿命化などの実施を行うことが求められる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また、公営住宅においては、現状、利用者のいない施設は取り壊しなど計画的に進めているものの、早期に施設の集約化を図っていくことが課題である。</a:t>
          </a:r>
          <a:endParaRPr lang="ja-JP" altLang="ja-JP" sz="1400">
            <a:effectLst/>
          </a:endParaRPr>
        </a:p>
        <a:p>
          <a:r>
            <a:rPr kumimoji="1" lang="ja-JP" altLang="ja-JP" sz="1100">
              <a:solidFill>
                <a:schemeClr val="dk1"/>
              </a:solidFill>
              <a:effectLst/>
              <a:latin typeface="+mn-lt"/>
              <a:ea typeface="+mn-ea"/>
              <a:cs typeface="+mn-cs"/>
            </a:rPr>
            <a:t>上記のほか、小学校の有形固定資産減価償却率も</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傾向であるが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大規模改造事業に着手しているため有形固定資産減価償却率も低下すると見込まれる。</a:t>
          </a:r>
          <a:endParaRPr lang="ja-JP" altLang="ja-JP" sz="1400">
            <a:effectLst/>
          </a:endParaRPr>
        </a:p>
        <a:p>
          <a:r>
            <a:rPr kumimoji="1" lang="ja-JP" altLang="en-US" sz="1100">
              <a:solidFill>
                <a:schemeClr val="dk1"/>
              </a:solidFill>
              <a:effectLst/>
              <a:latin typeface="+mn-lt"/>
              <a:ea typeface="+mn-ea"/>
              <a:cs typeface="+mn-cs"/>
            </a:rPr>
            <a:t>多くの施設が減価償却を終えていく中で個別施設計画に基づいた施策の取組を</a:t>
          </a:r>
          <a:r>
            <a:rPr kumimoji="1" lang="ja-JP" altLang="ja-JP" sz="1100">
              <a:solidFill>
                <a:schemeClr val="dk1"/>
              </a:solidFill>
              <a:effectLst/>
              <a:latin typeface="+mn-lt"/>
              <a:ea typeface="+mn-ea"/>
              <a:cs typeface="+mn-cs"/>
            </a:rPr>
            <a:t>財政状況とのバランスを勘案しながら</a:t>
          </a:r>
          <a:r>
            <a:rPr kumimoji="1" lang="ja-JP" altLang="en-US" sz="1100">
              <a:solidFill>
                <a:schemeClr val="dk1"/>
              </a:solidFill>
              <a:effectLst/>
              <a:latin typeface="+mn-lt"/>
              <a:ea typeface="+mn-ea"/>
              <a:cs typeface="+mn-cs"/>
            </a:rPr>
            <a:t>行うことが必要と考えている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3F42186-2276-4C8D-906E-6174D4D047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1DC7B0-09FB-45A5-B2F0-3DB0A6483F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222EE4-36B2-4C22-8694-E86FF06C9E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4FFDBB-F025-45DF-850D-FAF0C58B09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岐阜県御嵩町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315B80-7A57-430B-9693-D8A2CD602B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52182F-3072-4EDB-8249-DEAC07795A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A46EBD-8B9D-4FC0-BA72-DC9353F49CB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B304BB-C72E-4666-94D1-E07BEEA50E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D8B014-4E12-4B68-88AE-3950A9CB0F5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82118E-AD7E-4943-88CC-43EE4164204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17,523
16,708
56.69
10,940,484
10,685,154
220,290
5,056,316
5,350,136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981339-C4BF-4D56-BE0B-0E40DA6891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89284F-AEA6-4F76-A12F-4BC98A9F00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CDD355-9652-4D6D-A403-3FB302E7ED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04134A-750C-4B52-BE18-A9D77DF8E76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BD6CA3-30EB-44EC-9C12-8A61878708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2D556D-3887-49EC-9095-7F4F170B4ED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C698FC-7CE8-4D57-BA53-69F9BB5474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7612370-4D6F-4264-B876-07A75044C3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7677F3-736F-4E96-B5FA-CD62885283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25E5E0-9155-402E-B045-53435F9F9B3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1A8AB2-3A19-40D9-9D2A-05F9FAE4C8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9A2FF4-EB3C-4997-B4BE-A677029773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2BFA7C-F519-41FB-959F-6DC40EF4B6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2AF683-660A-4F14-9098-6A421598BC6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ABA82D-C476-4BE7-AF99-ADBF4CF2F02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7A6D66-6813-4127-A448-43C7770506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5DE5B2-2EA9-4B1B-816A-86B8F26644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3BC285-EE12-4D59-ABE3-5177D711016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C4EF52-2726-4075-8DA6-33725EDA43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DC049A-CE02-4615-B7D3-0FA5923DFC2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65366D-E2D9-477F-99C1-D085FE7B982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60C5F5-80CE-48D1-B8C5-A425727928F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15079F-0F7E-4978-9401-0D0C0190D5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960EBB-DADE-4A53-A33A-6C725C4EA8A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A5873EC-F136-44E4-821D-F5A000580A5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BD4ACC-F8B3-417A-87C1-F7B1D3A94F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7C3408E-C665-4D00-9B1E-C5695C5857D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D95969-D268-4CB2-8372-86A051AD23F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42BE08-FFFC-4882-8B48-8B3FBE22800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B4B941-E049-4C93-8B49-AC0378DCC51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753F17-35B2-47C0-8F9F-EBF03DA7780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F6613E-8A3B-4529-9856-B8024711610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4ECD9DC-C362-4ED2-B21D-BEED0C4CA3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90D2CE-1FDC-467E-962A-0D8225DC54A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017753-E9E3-45B6-AE86-E792651A8F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EC38C1F-E291-4192-B3CA-8AB9D932631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8EA889-3CB6-468C-A3CB-56DEE4CEB8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8DE086C-3699-4456-B3CE-AAC2340FCC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AEE710-C79D-403C-8A3D-C162C76FB39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2ED75A4-2C27-4436-B2A6-EBF4796E09A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00B7C59-3CC8-47AB-8EB4-EFA97C42870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C9F4C62-51F7-4D66-AB52-E56AC468BD5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663DB3-5C34-41D1-AD69-69AF068F323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3392A82-013A-435C-8963-ACAE9EB5F85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D3B99C5-27B3-479D-AAB6-97F5C7A8D17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5E8E5571-CD13-4AD9-ADC7-E8E39B6CD4CA}"/>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AEEC746B-6D98-4774-8C1D-E4AB34968FB0}"/>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6277BE2F-1881-4A67-ABB7-E3BEDB396A8C}"/>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8DB3CD85-B8A9-4F8D-9A60-D4F439C8D3E0}"/>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715746CD-8985-41CE-B292-955714D40ADB}"/>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2" name="【図書館】&#10;有形固定資産減価償却率平均値テキスト">
          <a:extLst>
            <a:ext uri="{FF2B5EF4-FFF2-40B4-BE49-F238E27FC236}">
              <a16:creationId xmlns:a16="http://schemas.microsoft.com/office/drawing/2014/main" id="{7F3760EC-3CEF-49CB-937E-FBAAD3FFAB6A}"/>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D31F4081-5DD3-42F6-8B71-EEAE80913083}"/>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2EB69810-F6B3-4D30-876A-8E8A5F122C04}"/>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AC072B0E-8F5B-4F25-BF92-D80A5E0BA403}"/>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C6C89371-0D4E-4356-8430-5F86031D2889}"/>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1A776D02-9DEE-4DBE-928E-A54660E64658}"/>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5A6179-C2BD-4BF6-861F-9A284CF1F74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C92ABD-8E56-4975-9863-58CD4E56DF3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40370D-88C1-42FB-9826-E26B5125BA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052BE5-7D04-44AD-A0F9-BB834992A80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3753372-027B-4BF9-ABAA-29283D0BA6F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44450</xdr:rowOff>
    </xdr:from>
    <xdr:to>
      <xdr:col>24</xdr:col>
      <xdr:colOff>114300</xdr:colOff>
      <xdr:row>37</xdr:row>
      <xdr:rowOff>146050</xdr:rowOff>
    </xdr:to>
    <xdr:sp macro="" textlink="">
      <xdr:nvSpPr>
        <xdr:cNvPr id="73" name="楕円 72">
          <a:extLst>
            <a:ext uri="{FF2B5EF4-FFF2-40B4-BE49-F238E27FC236}">
              <a16:creationId xmlns:a16="http://schemas.microsoft.com/office/drawing/2014/main" id="{CEA5C466-57E7-4F30-9F39-9CFC1A7E3378}"/>
            </a:ext>
          </a:extLst>
        </xdr:cNvPr>
        <xdr:cNvSpPr/>
      </xdr:nvSpPr>
      <xdr:spPr>
        <a:xfrm>
          <a:off x="4584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67327</xdr:rowOff>
    </xdr:from>
    <xdr:ext cx="405111" cy="259045"/>
    <xdr:sp macro="" textlink="">
      <xdr:nvSpPr>
        <xdr:cNvPr id="74" name="【図書館】&#10;有形固定資産減価償却率該当値テキスト">
          <a:extLst>
            <a:ext uri="{FF2B5EF4-FFF2-40B4-BE49-F238E27FC236}">
              <a16:creationId xmlns:a16="http://schemas.microsoft.com/office/drawing/2014/main" id="{0C498098-7C1E-4628-8992-3D0B0EDFD94C}"/>
            </a:ext>
          </a:extLst>
        </xdr:cNvPr>
        <xdr:cNvSpPr txBox="1"/>
      </xdr:nvSpPr>
      <xdr:spPr>
        <a:xfrm>
          <a:off x="4673600"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5" name="楕円 74">
          <a:extLst>
            <a:ext uri="{FF2B5EF4-FFF2-40B4-BE49-F238E27FC236}">
              <a16:creationId xmlns:a16="http://schemas.microsoft.com/office/drawing/2014/main" id="{3305985F-FCB9-476B-BE69-183B2CC45833}"/>
            </a:ext>
          </a:extLst>
        </xdr:cNvPr>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57150</xdr:rowOff>
    </xdr:from>
    <xdr:to>
      <xdr:col>24</xdr:col>
      <xdr:colOff>63500</xdr:colOff>
      <xdr:row>37</xdr:row>
      <xdr:rowOff>95250</xdr:rowOff>
    </xdr:to>
    <xdr:cxnSp macro="">
      <xdr:nvCxnSpPr>
        <xdr:cNvPr id="76" name="直線コネクタ 75">
          <a:extLst>
            <a:ext uri="{FF2B5EF4-FFF2-40B4-BE49-F238E27FC236}">
              <a16:creationId xmlns:a16="http://schemas.microsoft.com/office/drawing/2014/main" id="{3E5FF1A8-6FE7-4B7E-9161-5C1C6F76040A}"/>
            </a:ext>
          </a:extLst>
        </xdr:cNvPr>
        <xdr:cNvCxnSpPr/>
      </xdr:nvCxnSpPr>
      <xdr:spPr>
        <a:xfrm>
          <a:off x="3797300" y="640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7" name="楕円 76">
          <a:extLst>
            <a:ext uri="{FF2B5EF4-FFF2-40B4-BE49-F238E27FC236}">
              <a16:creationId xmlns:a16="http://schemas.microsoft.com/office/drawing/2014/main" id="{16A465C4-86E9-43FA-9EB4-03E7B9B4E252}"/>
            </a:ext>
          </a:extLst>
        </xdr:cNvPr>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57150</xdr:rowOff>
    </xdr:to>
    <xdr:cxnSp macro="">
      <xdr:nvCxnSpPr>
        <xdr:cNvPr id="78" name="直線コネクタ 77">
          <a:extLst>
            <a:ext uri="{FF2B5EF4-FFF2-40B4-BE49-F238E27FC236}">
              <a16:creationId xmlns:a16="http://schemas.microsoft.com/office/drawing/2014/main" id="{2D22C55C-74E1-4102-A0F9-EAD31DA13B80}"/>
            </a:ext>
          </a:extLst>
        </xdr:cNvPr>
        <xdr:cNvCxnSpPr/>
      </xdr:nvCxnSpPr>
      <xdr:spPr>
        <a:xfrm>
          <a:off x="2908300" y="636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9" name="楕円 78">
          <a:extLst>
            <a:ext uri="{FF2B5EF4-FFF2-40B4-BE49-F238E27FC236}">
              <a16:creationId xmlns:a16="http://schemas.microsoft.com/office/drawing/2014/main" id="{86768DE5-35EB-4F46-A773-A8036068E6AB}"/>
            </a:ext>
          </a:extLst>
        </xdr:cNvPr>
        <xdr:cNvSpPr/>
      </xdr:nvSpPr>
      <xdr:spPr>
        <a:xfrm>
          <a:off x="196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19050</xdr:rowOff>
    </xdr:to>
    <xdr:cxnSp macro="">
      <xdr:nvCxnSpPr>
        <xdr:cNvPr id="80" name="直線コネクタ 79">
          <a:extLst>
            <a:ext uri="{FF2B5EF4-FFF2-40B4-BE49-F238E27FC236}">
              <a16:creationId xmlns:a16="http://schemas.microsoft.com/office/drawing/2014/main" id="{C126BB05-74B5-442B-A54F-99A4B7665DC0}"/>
            </a:ext>
          </a:extLst>
        </xdr:cNvPr>
        <xdr:cNvCxnSpPr/>
      </xdr:nvCxnSpPr>
      <xdr:spPr>
        <a:xfrm>
          <a:off x="2019300" y="632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63500</xdr:rowOff>
    </xdr:from>
    <xdr:to>
      <xdr:col>6</xdr:col>
      <xdr:colOff>38100</xdr:colOff>
      <xdr:row>36</xdr:row>
      <xdr:rowOff>165100</xdr:rowOff>
    </xdr:to>
    <xdr:sp macro="" textlink="">
      <xdr:nvSpPr>
        <xdr:cNvPr id="81" name="楕円 80">
          <a:extLst>
            <a:ext uri="{FF2B5EF4-FFF2-40B4-BE49-F238E27FC236}">
              <a16:creationId xmlns:a16="http://schemas.microsoft.com/office/drawing/2014/main" id="{D12B3069-215F-4C72-903E-EEF34FED43E8}"/>
            </a:ext>
          </a:extLst>
        </xdr:cNvPr>
        <xdr:cNvSpPr/>
      </xdr:nvSpPr>
      <xdr:spPr>
        <a:xfrm>
          <a:off x="1079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114300</xdr:rowOff>
    </xdr:from>
    <xdr:to>
      <xdr:col>10</xdr:col>
      <xdr:colOff>114300</xdr:colOff>
      <xdr:row>36</xdr:row>
      <xdr:rowOff>152400</xdr:rowOff>
    </xdr:to>
    <xdr:cxnSp macro="">
      <xdr:nvCxnSpPr>
        <xdr:cNvPr id="82" name="直線コネクタ 81">
          <a:extLst>
            <a:ext uri="{FF2B5EF4-FFF2-40B4-BE49-F238E27FC236}">
              <a16:creationId xmlns:a16="http://schemas.microsoft.com/office/drawing/2014/main" id="{BF139213-C851-455E-B647-6E5440003207}"/>
            </a:ext>
          </a:extLst>
        </xdr:cNvPr>
        <xdr:cNvCxnSpPr/>
      </xdr:nvCxnSpPr>
      <xdr:spPr>
        <a:xfrm>
          <a:off x="1130300" y="628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99077</xdr:rowOff>
    </xdr:from>
    <xdr:ext cx="405111" cy="259045"/>
    <xdr:sp macro="" textlink="">
      <xdr:nvSpPr>
        <xdr:cNvPr id="83" name="n_1aveValue【図書館】&#10;有形固定資産減価償却率">
          <a:extLst>
            <a:ext uri="{FF2B5EF4-FFF2-40B4-BE49-F238E27FC236}">
              <a16:creationId xmlns:a16="http://schemas.microsoft.com/office/drawing/2014/main" id="{A4D1C4E0-0EB8-4617-825E-99547F7F0BB2}"/>
            </a:ext>
          </a:extLst>
        </xdr:cNvPr>
        <xdr:cNvSpPr txBox="1"/>
      </xdr:nvSpPr>
      <xdr:spPr>
        <a:xfrm>
          <a:off x="35820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72407</xdr:rowOff>
    </xdr:from>
    <xdr:ext cx="405111" cy="259045"/>
    <xdr:sp macro="" textlink="">
      <xdr:nvSpPr>
        <xdr:cNvPr id="84" name="n_2aveValue【図書館】&#10;有形固定資産減価償却率">
          <a:extLst>
            <a:ext uri="{FF2B5EF4-FFF2-40B4-BE49-F238E27FC236}">
              <a16:creationId xmlns:a16="http://schemas.microsoft.com/office/drawing/2014/main" id="{CE7B3F03-26E2-4E62-9487-38F1C275706F}"/>
            </a:ext>
          </a:extLst>
        </xdr:cNvPr>
        <xdr:cNvSpPr txBox="1"/>
      </xdr:nvSpPr>
      <xdr:spPr>
        <a:xfrm>
          <a:off x="2705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28592</xdr:rowOff>
    </xdr:from>
    <xdr:ext cx="405111" cy="259045"/>
    <xdr:sp macro="" textlink="">
      <xdr:nvSpPr>
        <xdr:cNvPr id="85" name="n_3aveValue【図書館】&#10;有形固定資産減価償却率">
          <a:extLst>
            <a:ext uri="{FF2B5EF4-FFF2-40B4-BE49-F238E27FC236}">
              <a16:creationId xmlns:a16="http://schemas.microsoft.com/office/drawing/2014/main" id="{831C5DB1-9014-4871-B95F-350FA60C77F2}"/>
            </a:ext>
          </a:extLst>
        </xdr:cNvPr>
        <xdr:cNvSpPr txBox="1"/>
      </xdr:nvSpPr>
      <xdr:spPr>
        <a:xfrm>
          <a:off x="18167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C20CF767-4865-420E-ABEF-320F0BA0C84C}"/>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124477</xdr:rowOff>
    </xdr:from>
    <xdr:ext cx="405111" cy="259045"/>
    <xdr:sp macro="" textlink="">
      <xdr:nvSpPr>
        <xdr:cNvPr id="87" name="n_1mainValue【図書館】&#10;有形固定資産減価償却率">
          <a:extLst>
            <a:ext uri="{FF2B5EF4-FFF2-40B4-BE49-F238E27FC236}">
              <a16:creationId xmlns:a16="http://schemas.microsoft.com/office/drawing/2014/main" id="{7A30AFD8-92B6-480D-8C13-9C1E647344E4}"/>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8" name="n_2mainValue【図書館】&#10;有形固定資産減価償却率">
          <a:extLst>
            <a:ext uri="{FF2B5EF4-FFF2-40B4-BE49-F238E27FC236}">
              <a16:creationId xmlns:a16="http://schemas.microsoft.com/office/drawing/2014/main" id="{34169B90-5D2B-4F16-B117-4EB1A7D3B3F4}"/>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9" name="n_3mainValue【図書館】&#10;有形固定資産減価償却率">
          <a:extLst>
            <a:ext uri="{FF2B5EF4-FFF2-40B4-BE49-F238E27FC236}">
              <a16:creationId xmlns:a16="http://schemas.microsoft.com/office/drawing/2014/main" id="{EB7F1FDA-1347-43CF-A9DA-DCF95935ED6B}"/>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156227</xdr:rowOff>
    </xdr:from>
    <xdr:ext cx="405111" cy="259045"/>
    <xdr:sp macro="" textlink="">
      <xdr:nvSpPr>
        <xdr:cNvPr id="90" name="n_4mainValue【図書館】&#10;有形固定資産減価償却率">
          <a:extLst>
            <a:ext uri="{FF2B5EF4-FFF2-40B4-BE49-F238E27FC236}">
              <a16:creationId xmlns:a16="http://schemas.microsoft.com/office/drawing/2014/main" id="{6FDF118C-32E3-4448-88D5-151344F2FBC4}"/>
            </a:ext>
          </a:extLst>
        </xdr:cNvPr>
        <xdr:cNvSpPr txBox="1"/>
      </xdr:nvSpPr>
      <xdr:spPr>
        <a:xfrm>
          <a:off x="92774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41067A4-D4BA-4945-911D-851B85A308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F5E7FF1-0198-4475-A009-C8EA1B113F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58076D-810C-4E8D-BC96-C62BC0D6095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7610A5A-1E55-4F24-A2E4-E4B7A5D37C4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AC09F6B-42E1-4EAD-9452-7058C5A6992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BA7C259-00DD-4AD1-ADAF-611F2267E71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F7F2DB5-B184-427B-BE7B-759075CD527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0411450-6C34-44DE-8608-377EA9AA16E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D5EF790-6CB7-4B49-B727-8EABE0BBAC5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2E5B168-0C1F-4D9C-A359-A2609082BDF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577FFC4-E193-44D5-8581-942ACFAE931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C0E1F7A-B27C-4F0D-8D5E-E2125DBD5F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D77451D-6DF8-4A94-AE13-AB7A114EA1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290AA495-881E-46D7-B583-E1B769CF24E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BB72757-1DD8-42E2-9240-015AE357B5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77A3548C-9D18-42C5-8954-98726008DD2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0D7F8EF-C2AB-4A57-A52B-5EAD86E5121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C5521C3-6EBC-40A2-9B44-161FF3CBF00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D6523A4-CB8A-4AE0-B608-C473CC4F29D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B282DB2-4D67-4425-8266-5220665F294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1E5BF2F-528A-404C-B077-93ACA2B743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A2E7B0C5-0F97-4F2A-BAB8-7B13F07C920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E870DA8E-11FC-43B6-A189-E552FE207B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7F167311-3842-4B46-91E5-CE2C42DDDFE9}"/>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BB959EAE-4172-46C4-A984-EBA6942695D1}"/>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3EAD4038-D724-492B-B0EA-3C57AB6578B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B984A397-6EA9-41C9-AA96-11F3F1C5E73A}"/>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7924DC55-8610-4F26-8A7C-801CA5166DFA}"/>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AC95BA11-0E14-47DA-87CD-1D345A5C3AD1}"/>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1D8ECBC9-BA46-43AC-9C43-5F1866471455}"/>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03474110-F532-4810-8868-87BB79FA64FE}"/>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4D69CF2A-B8E7-44B5-9515-59FE6D0E4FC8}"/>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537D431B-440D-4F80-85A6-848C348ED3E7}"/>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0669E374-F7C4-401E-8C7C-8CE1602442CC}"/>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A5DC5DB-B730-4BA7-B2E9-3A852AE1562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C62771-A452-4455-B324-47F3978BA8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F4779E-8680-4232-95A5-BC1439E381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D8099A-FB04-468B-B1B7-65ACBAE3A4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97DCB07-CB8D-4120-AEC1-C8695C7D645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132080</xdr:rowOff>
    </xdr:from>
    <xdr:to>
      <xdr:col>55</xdr:col>
      <xdr:colOff>50800</xdr:colOff>
      <xdr:row>35</xdr:row>
      <xdr:rowOff>62230</xdr:rowOff>
    </xdr:to>
    <xdr:sp macro="" textlink="">
      <xdr:nvSpPr>
        <xdr:cNvPr id="130" name="楕円 129">
          <a:extLst>
            <a:ext uri="{FF2B5EF4-FFF2-40B4-BE49-F238E27FC236}">
              <a16:creationId xmlns:a16="http://schemas.microsoft.com/office/drawing/2014/main" id="{4D5AEB31-681F-4D82-BD49-A30AB359124E}"/>
            </a:ext>
          </a:extLst>
        </xdr:cNvPr>
        <xdr:cNvSpPr/>
      </xdr:nvSpPr>
      <xdr:spPr>
        <a:xfrm>
          <a:off x="104267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154957</xdr:rowOff>
    </xdr:from>
    <xdr:ext cx="469744" cy="259045"/>
    <xdr:sp macro="" textlink="">
      <xdr:nvSpPr>
        <xdr:cNvPr id="131" name="【図書館】&#10;一人当たり面積該当値テキスト">
          <a:extLst>
            <a:ext uri="{FF2B5EF4-FFF2-40B4-BE49-F238E27FC236}">
              <a16:creationId xmlns:a16="http://schemas.microsoft.com/office/drawing/2014/main" id="{14552A97-6B6E-45BF-9B34-8F3BE4BD25B4}"/>
            </a:ext>
          </a:extLst>
        </xdr:cNvPr>
        <xdr:cNvSpPr txBox="1"/>
      </xdr:nvSpPr>
      <xdr:spPr>
        <a:xfrm>
          <a:off x="10515600" y="58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147320</xdr:rowOff>
    </xdr:from>
    <xdr:to>
      <xdr:col>50</xdr:col>
      <xdr:colOff>165100</xdr:colOff>
      <xdr:row>35</xdr:row>
      <xdr:rowOff>77470</xdr:rowOff>
    </xdr:to>
    <xdr:sp macro="" textlink="">
      <xdr:nvSpPr>
        <xdr:cNvPr id="132" name="楕円 131">
          <a:extLst>
            <a:ext uri="{FF2B5EF4-FFF2-40B4-BE49-F238E27FC236}">
              <a16:creationId xmlns:a16="http://schemas.microsoft.com/office/drawing/2014/main" id="{DF260F17-E347-4ABB-8807-FE2632CFE6D0}"/>
            </a:ext>
          </a:extLst>
        </xdr:cNvPr>
        <xdr:cNvSpPr/>
      </xdr:nvSpPr>
      <xdr:spPr>
        <a:xfrm>
          <a:off x="95885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11430</xdr:rowOff>
    </xdr:from>
    <xdr:to>
      <xdr:col>55</xdr:col>
      <xdr:colOff>0</xdr:colOff>
      <xdr:row>35</xdr:row>
      <xdr:rowOff>26670</xdr:rowOff>
    </xdr:to>
    <xdr:cxnSp macro="">
      <xdr:nvCxnSpPr>
        <xdr:cNvPr id="133" name="直線コネクタ 132">
          <a:extLst>
            <a:ext uri="{FF2B5EF4-FFF2-40B4-BE49-F238E27FC236}">
              <a16:creationId xmlns:a16="http://schemas.microsoft.com/office/drawing/2014/main" id="{7A6EBAFE-5D00-409A-91E1-0DDF8401C7ED}"/>
            </a:ext>
          </a:extLst>
        </xdr:cNvPr>
        <xdr:cNvCxnSpPr/>
      </xdr:nvCxnSpPr>
      <xdr:spPr>
        <a:xfrm flipV="1">
          <a:off x="9639300" y="6012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147320</xdr:rowOff>
    </xdr:from>
    <xdr:to>
      <xdr:col>46</xdr:col>
      <xdr:colOff>38100</xdr:colOff>
      <xdr:row>35</xdr:row>
      <xdr:rowOff>77470</xdr:rowOff>
    </xdr:to>
    <xdr:sp macro="" textlink="">
      <xdr:nvSpPr>
        <xdr:cNvPr id="134" name="楕円 133">
          <a:extLst>
            <a:ext uri="{FF2B5EF4-FFF2-40B4-BE49-F238E27FC236}">
              <a16:creationId xmlns:a16="http://schemas.microsoft.com/office/drawing/2014/main" id="{96C8DEAE-6B31-4BDA-B22C-B84E0B1EBC26}"/>
            </a:ext>
          </a:extLst>
        </xdr:cNvPr>
        <xdr:cNvSpPr/>
      </xdr:nvSpPr>
      <xdr:spPr>
        <a:xfrm>
          <a:off x="86995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26670</xdr:rowOff>
    </xdr:from>
    <xdr:to>
      <xdr:col>50</xdr:col>
      <xdr:colOff>114300</xdr:colOff>
      <xdr:row>35</xdr:row>
      <xdr:rowOff>26670</xdr:rowOff>
    </xdr:to>
    <xdr:cxnSp macro="">
      <xdr:nvCxnSpPr>
        <xdr:cNvPr id="135" name="直線コネクタ 134">
          <a:extLst>
            <a:ext uri="{FF2B5EF4-FFF2-40B4-BE49-F238E27FC236}">
              <a16:creationId xmlns:a16="http://schemas.microsoft.com/office/drawing/2014/main" id="{E44C3B22-C8EF-481A-A7A7-48728F2C41F8}"/>
            </a:ext>
          </a:extLst>
        </xdr:cNvPr>
        <xdr:cNvCxnSpPr/>
      </xdr:nvCxnSpPr>
      <xdr:spPr>
        <a:xfrm>
          <a:off x="8750300" y="6027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162560</xdr:rowOff>
    </xdr:from>
    <xdr:to>
      <xdr:col>41</xdr:col>
      <xdr:colOff>101600</xdr:colOff>
      <xdr:row>35</xdr:row>
      <xdr:rowOff>92710</xdr:rowOff>
    </xdr:to>
    <xdr:sp macro="" textlink="">
      <xdr:nvSpPr>
        <xdr:cNvPr id="136" name="楕円 135">
          <a:extLst>
            <a:ext uri="{FF2B5EF4-FFF2-40B4-BE49-F238E27FC236}">
              <a16:creationId xmlns:a16="http://schemas.microsoft.com/office/drawing/2014/main" id="{AD1B2370-4719-4F11-A88D-C4ECE34782D8}"/>
            </a:ext>
          </a:extLst>
        </xdr:cNvPr>
        <xdr:cNvSpPr/>
      </xdr:nvSpPr>
      <xdr:spPr>
        <a:xfrm>
          <a:off x="7810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26670</xdr:rowOff>
    </xdr:from>
    <xdr:to>
      <xdr:col>45</xdr:col>
      <xdr:colOff>177800</xdr:colOff>
      <xdr:row>35</xdr:row>
      <xdr:rowOff>41910</xdr:rowOff>
    </xdr:to>
    <xdr:cxnSp macro="">
      <xdr:nvCxnSpPr>
        <xdr:cNvPr id="137" name="直線コネクタ 136">
          <a:extLst>
            <a:ext uri="{FF2B5EF4-FFF2-40B4-BE49-F238E27FC236}">
              <a16:creationId xmlns:a16="http://schemas.microsoft.com/office/drawing/2014/main" id="{BF95A8B2-F7FD-424F-99B5-31BB1CA1A2C7}"/>
            </a:ext>
          </a:extLst>
        </xdr:cNvPr>
        <xdr:cNvCxnSpPr/>
      </xdr:nvCxnSpPr>
      <xdr:spPr>
        <a:xfrm flipV="1">
          <a:off x="7861300" y="6027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170180</xdr:rowOff>
    </xdr:from>
    <xdr:to>
      <xdr:col>36</xdr:col>
      <xdr:colOff>165100</xdr:colOff>
      <xdr:row>35</xdr:row>
      <xdr:rowOff>100330</xdr:rowOff>
    </xdr:to>
    <xdr:sp macro="" textlink="">
      <xdr:nvSpPr>
        <xdr:cNvPr id="138" name="楕円 137">
          <a:extLst>
            <a:ext uri="{FF2B5EF4-FFF2-40B4-BE49-F238E27FC236}">
              <a16:creationId xmlns:a16="http://schemas.microsoft.com/office/drawing/2014/main" id="{735C3EDD-5A2C-4DEC-BCA2-73D0F1E93634}"/>
            </a:ext>
          </a:extLst>
        </xdr:cNvPr>
        <xdr:cNvSpPr/>
      </xdr:nvSpPr>
      <xdr:spPr>
        <a:xfrm>
          <a:off x="69215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41910</xdr:rowOff>
    </xdr:from>
    <xdr:to>
      <xdr:col>41</xdr:col>
      <xdr:colOff>50800</xdr:colOff>
      <xdr:row>35</xdr:row>
      <xdr:rowOff>49530</xdr:rowOff>
    </xdr:to>
    <xdr:cxnSp macro="">
      <xdr:nvCxnSpPr>
        <xdr:cNvPr id="139" name="直線コネクタ 138">
          <a:extLst>
            <a:ext uri="{FF2B5EF4-FFF2-40B4-BE49-F238E27FC236}">
              <a16:creationId xmlns:a16="http://schemas.microsoft.com/office/drawing/2014/main" id="{D1DD0F7D-4AE5-4640-B878-DD7E52C57BCE}"/>
            </a:ext>
          </a:extLst>
        </xdr:cNvPr>
        <xdr:cNvCxnSpPr/>
      </xdr:nvCxnSpPr>
      <xdr:spPr>
        <a:xfrm flipV="1">
          <a:off x="6972300" y="6042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E7A90D6D-2409-4A89-9AD1-CF566DE6DCF9}"/>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7D3B7EAD-DB07-4653-B436-2FFAFF2BC04E}"/>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64BF5474-031F-4CBB-8132-B518D8BACD7B}"/>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AB8088F6-B7C6-4020-8B38-989EC9DF2FA2}"/>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93997</xdr:rowOff>
    </xdr:from>
    <xdr:ext cx="469744" cy="259045"/>
    <xdr:sp macro="" textlink="">
      <xdr:nvSpPr>
        <xdr:cNvPr id="144" name="n_1mainValue【図書館】&#10;一人当たり面積">
          <a:extLst>
            <a:ext uri="{FF2B5EF4-FFF2-40B4-BE49-F238E27FC236}">
              <a16:creationId xmlns:a16="http://schemas.microsoft.com/office/drawing/2014/main" id="{6F99F8E3-A30D-4A8A-93C5-061297AA1904}"/>
            </a:ext>
          </a:extLst>
        </xdr:cNvPr>
        <xdr:cNvSpPr txBox="1"/>
      </xdr:nvSpPr>
      <xdr:spPr>
        <a:xfrm>
          <a:off x="93917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93997</xdr:rowOff>
    </xdr:from>
    <xdr:ext cx="469744" cy="259045"/>
    <xdr:sp macro="" textlink="">
      <xdr:nvSpPr>
        <xdr:cNvPr id="145" name="n_2mainValue【図書館】&#10;一人当たり面積">
          <a:extLst>
            <a:ext uri="{FF2B5EF4-FFF2-40B4-BE49-F238E27FC236}">
              <a16:creationId xmlns:a16="http://schemas.microsoft.com/office/drawing/2014/main" id="{4422CCD1-FECF-4ACF-A533-62BC05C0C86F}"/>
            </a:ext>
          </a:extLst>
        </xdr:cNvPr>
        <xdr:cNvSpPr txBox="1"/>
      </xdr:nvSpPr>
      <xdr:spPr>
        <a:xfrm>
          <a:off x="85154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109237</xdr:rowOff>
    </xdr:from>
    <xdr:ext cx="469744" cy="259045"/>
    <xdr:sp macro="" textlink="">
      <xdr:nvSpPr>
        <xdr:cNvPr id="146" name="n_3mainValue【図書館】&#10;一人当たり面積">
          <a:extLst>
            <a:ext uri="{FF2B5EF4-FFF2-40B4-BE49-F238E27FC236}">
              <a16:creationId xmlns:a16="http://schemas.microsoft.com/office/drawing/2014/main" id="{9E902F16-8C8F-4346-BE62-71FF65461700}"/>
            </a:ext>
          </a:extLst>
        </xdr:cNvPr>
        <xdr:cNvSpPr txBox="1"/>
      </xdr:nvSpPr>
      <xdr:spPr>
        <a:xfrm>
          <a:off x="7626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116857</xdr:rowOff>
    </xdr:from>
    <xdr:ext cx="469744" cy="259045"/>
    <xdr:sp macro="" textlink="">
      <xdr:nvSpPr>
        <xdr:cNvPr id="147" name="n_4mainValue【図書館】&#10;一人当たり面積">
          <a:extLst>
            <a:ext uri="{FF2B5EF4-FFF2-40B4-BE49-F238E27FC236}">
              <a16:creationId xmlns:a16="http://schemas.microsoft.com/office/drawing/2014/main" id="{B2849E19-6B8A-4694-8DA3-47212E8B7771}"/>
            </a:ext>
          </a:extLst>
        </xdr:cNvPr>
        <xdr:cNvSpPr txBox="1"/>
      </xdr:nvSpPr>
      <xdr:spPr>
        <a:xfrm>
          <a:off x="6737427"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EB2A0F0-BFC0-4025-9A81-0E1147BA84F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B20CAF7-062F-4F67-A8AB-770AA75B6E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079DD50-352E-4ECA-BF6F-7B7C776065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489A520-C1D1-427C-BA71-B49D91EDDFC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E6C6E06-A25C-497E-9398-E653415C33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7AB71E1-5863-40DA-A8F8-D72A5D2E8C0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A71CF37-8EC4-4DE4-B70A-C7B2BB297F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613A238-628B-446D-A7D4-9F81379732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65C6F8E-A708-4AE4-971D-1233A533A7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A298BB6-51FC-4CF2-9F0E-3C61A8312DC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39DF56E-55A2-4825-BF6E-B824D9ACC61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14AD9E7-BDA6-4B51-8DAB-9F41B061123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1D1171D-6693-4EF6-831C-BF010EBF190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892AB84-6E4A-484C-A9D3-216AAC5EF6C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D987014-BF41-4B67-BB93-C4DC45E7399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C7E35D8-D406-4A32-9CC8-FFE1721993A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6C0E848-1A6F-46C9-9464-FE768B291B0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4C01303-8490-49FA-87A6-24A9F6788C9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6BA71B6-1654-499F-87FA-5477300FD36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B65FBB4F-4829-4353-8E9A-B4763F17186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70D565A2-6062-4418-B134-F27A2B277E4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014811B-4581-4243-B0FC-FEFBADA9AE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6931BB3-214D-4968-A452-84CFE34F503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CB57F8D9-2DA5-461B-BEC2-125EB237CF4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80472824-5B67-448F-BD8A-3E912CDE82C7}"/>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80F2E256-4663-4F23-8950-F56B7C84620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A3ED2A04-A8FC-4D8E-9490-9BF52B7E907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F85FDF12-CE5F-4663-B7BA-04850B525FAD}"/>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64D3C227-D38F-4C58-89DE-C1CB2E52CD3D}"/>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590FE2D0-7261-4142-8211-10BC1B8B6C34}"/>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15387DD4-F780-4817-84EE-B4574FA786D5}"/>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F765670E-5B5D-4CF9-BC10-687299352A55}"/>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AEEEDE2B-E38B-40CC-A821-E2A659625E26}"/>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8F07CCF5-D86C-4D92-97A8-F8B6A0F41CAC}"/>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8CE6ECF7-3E78-4CB8-B8AA-6BC052A88755}"/>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4B393A7-9A59-4B31-8668-93C3FF9408A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BB7600F-58B6-48C4-8B6E-40B4F9808C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BE20C9-BAAE-4B18-A73A-66AFB3425A8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833227-3FF1-4487-A582-3EFC2747B38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E9DCC37-5D56-4A8D-9608-FA42286A34C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120650</xdr:rowOff>
    </xdr:from>
    <xdr:to>
      <xdr:col>24</xdr:col>
      <xdr:colOff>114300</xdr:colOff>
      <xdr:row>64</xdr:row>
      <xdr:rowOff>50800</xdr:rowOff>
    </xdr:to>
    <xdr:sp macro="" textlink="">
      <xdr:nvSpPr>
        <xdr:cNvPr id="188" name="楕円 187">
          <a:extLst>
            <a:ext uri="{FF2B5EF4-FFF2-40B4-BE49-F238E27FC236}">
              <a16:creationId xmlns:a16="http://schemas.microsoft.com/office/drawing/2014/main" id="{16BF9831-896F-4D34-8385-A77D5328637A}"/>
            </a:ext>
          </a:extLst>
        </xdr:cNvPr>
        <xdr:cNvSpPr/>
      </xdr:nvSpPr>
      <xdr:spPr>
        <a:xfrm>
          <a:off x="4584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35577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D122966C-5575-4D27-A81F-C618D405F460}"/>
            </a:ext>
          </a:extLst>
        </xdr:cNvPr>
        <xdr:cNvSpPr txBox="1"/>
      </xdr:nvSpPr>
      <xdr:spPr>
        <a:xfrm>
          <a:off x="4673600" y="1083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107315</xdr:rowOff>
    </xdr:from>
    <xdr:to>
      <xdr:col>20</xdr:col>
      <xdr:colOff>38100</xdr:colOff>
      <xdr:row>64</xdr:row>
      <xdr:rowOff>37465</xdr:rowOff>
    </xdr:to>
    <xdr:sp macro="" textlink="">
      <xdr:nvSpPr>
        <xdr:cNvPr id="190" name="楕円 189">
          <a:extLst>
            <a:ext uri="{FF2B5EF4-FFF2-40B4-BE49-F238E27FC236}">
              <a16:creationId xmlns:a16="http://schemas.microsoft.com/office/drawing/2014/main" id="{32420B44-46A2-4FF1-9DFC-166DC8AAA6D5}"/>
            </a:ext>
          </a:extLst>
        </xdr:cNvPr>
        <xdr:cNvSpPr/>
      </xdr:nvSpPr>
      <xdr:spPr>
        <a:xfrm>
          <a:off x="37465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158115</xdr:rowOff>
    </xdr:from>
    <xdr:to>
      <xdr:col>24</xdr:col>
      <xdr:colOff>63500</xdr:colOff>
      <xdr:row>64</xdr:row>
      <xdr:rowOff>0</xdr:rowOff>
    </xdr:to>
    <xdr:cxnSp macro="">
      <xdr:nvCxnSpPr>
        <xdr:cNvPr id="191" name="直線コネクタ 190">
          <a:extLst>
            <a:ext uri="{FF2B5EF4-FFF2-40B4-BE49-F238E27FC236}">
              <a16:creationId xmlns:a16="http://schemas.microsoft.com/office/drawing/2014/main" id="{53072B53-8C54-4383-8B9D-8AF55C1F26AB}"/>
            </a:ext>
          </a:extLst>
        </xdr:cNvPr>
        <xdr:cNvCxnSpPr/>
      </xdr:nvCxnSpPr>
      <xdr:spPr>
        <a:xfrm>
          <a:off x="3797300" y="1095946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95885</xdr:rowOff>
    </xdr:from>
    <xdr:to>
      <xdr:col>15</xdr:col>
      <xdr:colOff>101600</xdr:colOff>
      <xdr:row>64</xdr:row>
      <xdr:rowOff>26035</xdr:rowOff>
    </xdr:to>
    <xdr:sp macro="" textlink="">
      <xdr:nvSpPr>
        <xdr:cNvPr id="192" name="楕円 191">
          <a:extLst>
            <a:ext uri="{FF2B5EF4-FFF2-40B4-BE49-F238E27FC236}">
              <a16:creationId xmlns:a16="http://schemas.microsoft.com/office/drawing/2014/main" id="{B44C6039-4904-4785-AF6C-D6BD3A9622C6}"/>
            </a:ext>
          </a:extLst>
        </xdr:cNvPr>
        <xdr:cNvSpPr/>
      </xdr:nvSpPr>
      <xdr:spPr>
        <a:xfrm>
          <a:off x="2857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146685</xdr:rowOff>
    </xdr:from>
    <xdr:to>
      <xdr:col>19</xdr:col>
      <xdr:colOff>177800</xdr:colOff>
      <xdr:row>63</xdr:row>
      <xdr:rowOff>158115</xdr:rowOff>
    </xdr:to>
    <xdr:cxnSp macro="">
      <xdr:nvCxnSpPr>
        <xdr:cNvPr id="193" name="直線コネクタ 192">
          <a:extLst>
            <a:ext uri="{FF2B5EF4-FFF2-40B4-BE49-F238E27FC236}">
              <a16:creationId xmlns:a16="http://schemas.microsoft.com/office/drawing/2014/main" id="{6D022D05-1D32-427C-B286-D2999D6B5AF3}"/>
            </a:ext>
          </a:extLst>
        </xdr:cNvPr>
        <xdr:cNvCxnSpPr/>
      </xdr:nvCxnSpPr>
      <xdr:spPr>
        <a:xfrm>
          <a:off x="2908300" y="10948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84455</xdr:rowOff>
    </xdr:from>
    <xdr:to>
      <xdr:col>10</xdr:col>
      <xdr:colOff>165100</xdr:colOff>
      <xdr:row>64</xdr:row>
      <xdr:rowOff>14605</xdr:rowOff>
    </xdr:to>
    <xdr:sp macro="" textlink="">
      <xdr:nvSpPr>
        <xdr:cNvPr id="194" name="楕円 193">
          <a:extLst>
            <a:ext uri="{FF2B5EF4-FFF2-40B4-BE49-F238E27FC236}">
              <a16:creationId xmlns:a16="http://schemas.microsoft.com/office/drawing/2014/main" id="{B68E405D-1BA2-4A1C-919B-B6DEEC61A7E9}"/>
            </a:ext>
          </a:extLst>
        </xdr:cNvPr>
        <xdr:cNvSpPr/>
      </xdr:nvSpPr>
      <xdr:spPr>
        <a:xfrm>
          <a:off x="1968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135255</xdr:rowOff>
    </xdr:from>
    <xdr:to>
      <xdr:col>15</xdr:col>
      <xdr:colOff>50800</xdr:colOff>
      <xdr:row>63</xdr:row>
      <xdr:rowOff>146685</xdr:rowOff>
    </xdr:to>
    <xdr:cxnSp macro="">
      <xdr:nvCxnSpPr>
        <xdr:cNvPr id="195" name="直線コネクタ 194">
          <a:extLst>
            <a:ext uri="{FF2B5EF4-FFF2-40B4-BE49-F238E27FC236}">
              <a16:creationId xmlns:a16="http://schemas.microsoft.com/office/drawing/2014/main" id="{DFCF3198-071B-4851-A5DB-86ED25D6FE1B}"/>
            </a:ext>
          </a:extLst>
        </xdr:cNvPr>
        <xdr:cNvCxnSpPr/>
      </xdr:nvCxnSpPr>
      <xdr:spPr>
        <a:xfrm>
          <a:off x="2019300" y="109366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73025</xdr:rowOff>
    </xdr:from>
    <xdr:to>
      <xdr:col>6</xdr:col>
      <xdr:colOff>38100</xdr:colOff>
      <xdr:row>64</xdr:row>
      <xdr:rowOff>3175</xdr:rowOff>
    </xdr:to>
    <xdr:sp macro="" textlink="">
      <xdr:nvSpPr>
        <xdr:cNvPr id="196" name="楕円 195">
          <a:extLst>
            <a:ext uri="{FF2B5EF4-FFF2-40B4-BE49-F238E27FC236}">
              <a16:creationId xmlns:a16="http://schemas.microsoft.com/office/drawing/2014/main" id="{8C8839FF-0C83-4884-A38F-446151370985}"/>
            </a:ext>
          </a:extLst>
        </xdr:cNvPr>
        <xdr:cNvSpPr/>
      </xdr:nvSpPr>
      <xdr:spPr>
        <a:xfrm>
          <a:off x="1079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123825</xdr:rowOff>
    </xdr:from>
    <xdr:to>
      <xdr:col>10</xdr:col>
      <xdr:colOff>114300</xdr:colOff>
      <xdr:row>63</xdr:row>
      <xdr:rowOff>135255</xdr:rowOff>
    </xdr:to>
    <xdr:cxnSp macro="">
      <xdr:nvCxnSpPr>
        <xdr:cNvPr id="197" name="直線コネクタ 196">
          <a:extLst>
            <a:ext uri="{FF2B5EF4-FFF2-40B4-BE49-F238E27FC236}">
              <a16:creationId xmlns:a16="http://schemas.microsoft.com/office/drawing/2014/main" id="{F5BCA899-E3AE-4882-B611-26B664830F33}"/>
            </a:ext>
          </a:extLst>
        </xdr:cNvPr>
        <xdr:cNvCxnSpPr/>
      </xdr:nvCxnSpPr>
      <xdr:spPr>
        <a:xfrm>
          <a:off x="1130300" y="109251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8BCB485F-DDCD-4058-8AC6-A62502E9A3A8}"/>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EF65959B-C4C0-479C-8EED-126DDA68104E}"/>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6F907D84-5C26-483C-9609-11C730D93AB3}"/>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1" name="n_4aveValue【体育館・プール】&#10;有形固定資産減価償却率">
          <a:extLst>
            <a:ext uri="{FF2B5EF4-FFF2-40B4-BE49-F238E27FC236}">
              <a16:creationId xmlns:a16="http://schemas.microsoft.com/office/drawing/2014/main" id="{7513A76B-55AE-4B29-9715-1E6DD01731DC}"/>
            </a:ext>
          </a:extLst>
        </xdr:cNvPr>
        <xdr:cNvSpPr txBox="1"/>
      </xdr:nvSpPr>
      <xdr:spPr>
        <a:xfrm>
          <a:off x="927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28592</xdr:rowOff>
    </xdr:from>
    <xdr:ext cx="405111" cy="259045"/>
    <xdr:sp macro="" textlink="">
      <xdr:nvSpPr>
        <xdr:cNvPr id="202" name="n_1mainValue【体育館・プール】&#10;有形固定資産減価償却率">
          <a:extLst>
            <a:ext uri="{FF2B5EF4-FFF2-40B4-BE49-F238E27FC236}">
              <a16:creationId xmlns:a16="http://schemas.microsoft.com/office/drawing/2014/main" id="{0A72510E-10DD-40A6-AC33-62662D98B688}"/>
            </a:ext>
          </a:extLst>
        </xdr:cNvPr>
        <xdr:cNvSpPr txBox="1"/>
      </xdr:nvSpPr>
      <xdr:spPr>
        <a:xfrm>
          <a:off x="3582044" y="1100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17162</xdr:rowOff>
    </xdr:from>
    <xdr:ext cx="405111" cy="259045"/>
    <xdr:sp macro="" textlink="">
      <xdr:nvSpPr>
        <xdr:cNvPr id="203" name="n_2mainValue【体育館・プール】&#10;有形固定資産減価償却率">
          <a:extLst>
            <a:ext uri="{FF2B5EF4-FFF2-40B4-BE49-F238E27FC236}">
              <a16:creationId xmlns:a16="http://schemas.microsoft.com/office/drawing/2014/main" id="{2440643D-4771-4C86-AA94-70DEDC579D4F}"/>
            </a:ext>
          </a:extLst>
        </xdr:cNvPr>
        <xdr:cNvSpPr txBox="1"/>
      </xdr:nvSpPr>
      <xdr:spPr>
        <a:xfrm>
          <a:off x="2705744" y="1098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5732</xdr:rowOff>
    </xdr:from>
    <xdr:ext cx="405111" cy="259045"/>
    <xdr:sp macro="" textlink="">
      <xdr:nvSpPr>
        <xdr:cNvPr id="204" name="n_3mainValue【体育館・プール】&#10;有形固定資産減価償却率">
          <a:extLst>
            <a:ext uri="{FF2B5EF4-FFF2-40B4-BE49-F238E27FC236}">
              <a16:creationId xmlns:a16="http://schemas.microsoft.com/office/drawing/2014/main" id="{9BF29B90-95E2-47B0-A65D-F8FB8C2521AE}"/>
            </a:ext>
          </a:extLst>
        </xdr:cNvPr>
        <xdr:cNvSpPr txBox="1"/>
      </xdr:nvSpPr>
      <xdr:spPr>
        <a:xfrm>
          <a:off x="1816744" y="109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165752</xdr:rowOff>
    </xdr:from>
    <xdr:ext cx="405111" cy="259045"/>
    <xdr:sp macro="" textlink="">
      <xdr:nvSpPr>
        <xdr:cNvPr id="205" name="n_4mainValue【体育館・プール】&#10;有形固定資産減価償却率">
          <a:extLst>
            <a:ext uri="{FF2B5EF4-FFF2-40B4-BE49-F238E27FC236}">
              <a16:creationId xmlns:a16="http://schemas.microsoft.com/office/drawing/2014/main" id="{6EB93A8B-510C-4EFB-99AC-9E372DFB3A95}"/>
            </a:ext>
          </a:extLst>
        </xdr:cNvPr>
        <xdr:cNvSpPr txBox="1"/>
      </xdr:nvSpPr>
      <xdr:spPr>
        <a:xfrm>
          <a:off x="927744"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481168C-4DD4-43AB-9B65-2796FDB4C8F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3833298-CADC-4B03-AA34-B963679205D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6217EFD-0395-4DC5-B4B1-599BD8E8336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E18910F-2505-47EB-9363-2E0FB075E7A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FC905F4-1305-4F9B-9FEF-12AB2C0957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3D57899-7ABF-416C-9504-E09616DEAA3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ACDC708-3DB3-44BD-9C87-EE6972E3C3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B7973B6-5C42-4599-B650-79F83DA67D3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4F7377B-1C1A-47C8-A593-DCE9DF1FFE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4DA29CD-CD0F-4868-9BEF-2A815B4255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F8011849-5866-47DD-AC34-1651B3F720E3}"/>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58267B32-5ED3-4FA8-A0BD-D5B28BBD0F38}"/>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A9E755A4-FBCA-4E54-9FC2-6DD9637ED04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5401FEF1-187E-4539-A318-47212F760C08}"/>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8F0A4337-9AC7-4D41-8B16-80BCFD60D861}"/>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C0463A54-A185-4609-B2CB-7E92A2B0F43E}"/>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D81928E-B74F-42BA-8C33-4A517851EC5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DDC3C71-ADF9-4E37-BD14-EA0630DE8AD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ED2CF170-18EE-46B2-B914-3F8E108A23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DE9D08D1-012D-47C2-BB9B-60B391544E59}"/>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770D5D3B-8B6A-4F51-83E9-54D2332985A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C49F67DE-09A4-4A56-8C41-C7C0CBE9128F}"/>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944729B4-DBE1-48C7-8F4A-F41090890E9B}"/>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52C5A1D9-78ED-4F23-A35F-5605F6D85EE1}"/>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5E2173A6-C605-4F07-980E-A221B66478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A7109621-CE65-4AF7-A9CD-24F5F3609AA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F9A6E73C-FCD3-4952-8575-4D138EBE6F8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33148F01-363F-4805-949C-43B902CDDB45}"/>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070D9E4D-858C-4EA9-80E6-E8AC6D2AE1BF}"/>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169AF08A-916C-422B-9BB3-FA27711BB736}"/>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C40A52EC-FF22-4DB9-8A23-6471420098AD}"/>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5EADAC77-9B31-4359-84B9-2299D25EF35B}"/>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238" name="【体育館・プール】&#10;一人当たり面積平均値テキスト">
          <a:extLst>
            <a:ext uri="{FF2B5EF4-FFF2-40B4-BE49-F238E27FC236}">
              <a16:creationId xmlns:a16="http://schemas.microsoft.com/office/drawing/2014/main" id="{ED0FB198-0556-45AE-8CF3-B90E7B3C157C}"/>
            </a:ext>
          </a:extLst>
        </xdr:cNvPr>
        <xdr:cNvSpPr txBox="1"/>
      </xdr:nvSpPr>
      <xdr:spPr>
        <a:xfrm>
          <a:off x="10515600" y="1027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AEDB83B9-D385-4621-BBD3-4545E61EE9FC}"/>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5CE9064A-21C5-4023-87A7-245CCAF0F4C3}"/>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2E656552-2F3E-47FB-AEDB-80AAC49F0C35}"/>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DF5C03B7-0A23-4FB7-9F35-CEC34401A8AE}"/>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24496097-295B-4760-91F3-F2FE5EA1977D}"/>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D7E3248-5D55-4350-91B0-F89DCD8423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EA3812B-C6C5-4246-B058-CE164E2ECB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2F3A3A6-3D75-49D8-A8E0-8E33B89D961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EA7F5DC-B406-4699-8239-6E50483B289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FE64425-8EC1-4365-A9E9-C0ED72716CF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84931</xdr:rowOff>
    </xdr:from>
    <xdr:to>
      <xdr:col>55</xdr:col>
      <xdr:colOff>50800</xdr:colOff>
      <xdr:row>64</xdr:row>
      <xdr:rowOff>15081</xdr:rowOff>
    </xdr:to>
    <xdr:sp macro="" textlink="">
      <xdr:nvSpPr>
        <xdr:cNvPr id="249" name="楕円 248">
          <a:extLst>
            <a:ext uri="{FF2B5EF4-FFF2-40B4-BE49-F238E27FC236}">
              <a16:creationId xmlns:a16="http://schemas.microsoft.com/office/drawing/2014/main" id="{04B4E9E0-B93E-4DC8-BF32-5C7458DCD8EA}"/>
            </a:ext>
          </a:extLst>
        </xdr:cNvPr>
        <xdr:cNvSpPr/>
      </xdr:nvSpPr>
      <xdr:spPr>
        <a:xfrm>
          <a:off x="10426700" y="1088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171308</xdr:rowOff>
    </xdr:from>
    <xdr:ext cx="469744" cy="259045"/>
    <xdr:sp macro="" textlink="">
      <xdr:nvSpPr>
        <xdr:cNvPr id="250" name="【体育館・プール】&#10;一人当たり面積該当値テキスト">
          <a:extLst>
            <a:ext uri="{FF2B5EF4-FFF2-40B4-BE49-F238E27FC236}">
              <a16:creationId xmlns:a16="http://schemas.microsoft.com/office/drawing/2014/main" id="{D45E9858-B406-4048-8420-E351B1273667}"/>
            </a:ext>
          </a:extLst>
        </xdr:cNvPr>
        <xdr:cNvSpPr txBox="1"/>
      </xdr:nvSpPr>
      <xdr:spPr>
        <a:xfrm>
          <a:off x="10515600" y="108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86360</xdr:rowOff>
    </xdr:from>
    <xdr:to>
      <xdr:col>50</xdr:col>
      <xdr:colOff>165100</xdr:colOff>
      <xdr:row>64</xdr:row>
      <xdr:rowOff>16510</xdr:rowOff>
    </xdr:to>
    <xdr:sp macro="" textlink="">
      <xdr:nvSpPr>
        <xdr:cNvPr id="251" name="楕円 250">
          <a:extLst>
            <a:ext uri="{FF2B5EF4-FFF2-40B4-BE49-F238E27FC236}">
              <a16:creationId xmlns:a16="http://schemas.microsoft.com/office/drawing/2014/main" id="{E238D955-F9BF-4756-BDDF-C06DBEEDBF08}"/>
            </a:ext>
          </a:extLst>
        </xdr:cNvPr>
        <xdr:cNvSpPr/>
      </xdr:nvSpPr>
      <xdr:spPr>
        <a:xfrm>
          <a:off x="958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135731</xdr:rowOff>
    </xdr:from>
    <xdr:to>
      <xdr:col>55</xdr:col>
      <xdr:colOff>0</xdr:colOff>
      <xdr:row>63</xdr:row>
      <xdr:rowOff>137160</xdr:rowOff>
    </xdr:to>
    <xdr:cxnSp macro="">
      <xdr:nvCxnSpPr>
        <xdr:cNvPr id="252" name="直線コネクタ 251">
          <a:extLst>
            <a:ext uri="{FF2B5EF4-FFF2-40B4-BE49-F238E27FC236}">
              <a16:creationId xmlns:a16="http://schemas.microsoft.com/office/drawing/2014/main" id="{38DDE5F1-18CB-4AE3-BFD8-2B3F13F3300A}"/>
            </a:ext>
          </a:extLst>
        </xdr:cNvPr>
        <xdr:cNvCxnSpPr/>
      </xdr:nvCxnSpPr>
      <xdr:spPr>
        <a:xfrm flipV="1">
          <a:off x="9639300" y="10937081"/>
          <a:ext cx="8382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87788</xdr:rowOff>
    </xdr:from>
    <xdr:to>
      <xdr:col>46</xdr:col>
      <xdr:colOff>38100</xdr:colOff>
      <xdr:row>64</xdr:row>
      <xdr:rowOff>17938</xdr:rowOff>
    </xdr:to>
    <xdr:sp macro="" textlink="">
      <xdr:nvSpPr>
        <xdr:cNvPr id="253" name="楕円 252">
          <a:extLst>
            <a:ext uri="{FF2B5EF4-FFF2-40B4-BE49-F238E27FC236}">
              <a16:creationId xmlns:a16="http://schemas.microsoft.com/office/drawing/2014/main" id="{FF74ED70-8553-4998-8F97-FE3E8DE6283D}"/>
            </a:ext>
          </a:extLst>
        </xdr:cNvPr>
        <xdr:cNvSpPr/>
      </xdr:nvSpPr>
      <xdr:spPr>
        <a:xfrm>
          <a:off x="8699500" y="1088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137160</xdr:rowOff>
    </xdr:from>
    <xdr:to>
      <xdr:col>50</xdr:col>
      <xdr:colOff>114300</xdr:colOff>
      <xdr:row>63</xdr:row>
      <xdr:rowOff>138588</xdr:rowOff>
    </xdr:to>
    <xdr:cxnSp macro="">
      <xdr:nvCxnSpPr>
        <xdr:cNvPr id="254" name="直線コネクタ 253">
          <a:extLst>
            <a:ext uri="{FF2B5EF4-FFF2-40B4-BE49-F238E27FC236}">
              <a16:creationId xmlns:a16="http://schemas.microsoft.com/office/drawing/2014/main" id="{B6F6A7B7-7BAC-4DCB-A5E7-2EEC43AB4BB8}"/>
            </a:ext>
          </a:extLst>
        </xdr:cNvPr>
        <xdr:cNvCxnSpPr/>
      </xdr:nvCxnSpPr>
      <xdr:spPr>
        <a:xfrm flipV="1">
          <a:off x="8750300" y="10938510"/>
          <a:ext cx="8890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89218</xdr:rowOff>
    </xdr:from>
    <xdr:to>
      <xdr:col>41</xdr:col>
      <xdr:colOff>101600</xdr:colOff>
      <xdr:row>64</xdr:row>
      <xdr:rowOff>19368</xdr:rowOff>
    </xdr:to>
    <xdr:sp macro="" textlink="">
      <xdr:nvSpPr>
        <xdr:cNvPr id="255" name="楕円 254">
          <a:extLst>
            <a:ext uri="{FF2B5EF4-FFF2-40B4-BE49-F238E27FC236}">
              <a16:creationId xmlns:a16="http://schemas.microsoft.com/office/drawing/2014/main" id="{95DF714E-4B6A-4B26-89C4-890B709D3E61}"/>
            </a:ext>
          </a:extLst>
        </xdr:cNvPr>
        <xdr:cNvSpPr/>
      </xdr:nvSpPr>
      <xdr:spPr>
        <a:xfrm>
          <a:off x="7810500" y="1089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138588</xdr:rowOff>
    </xdr:from>
    <xdr:to>
      <xdr:col>45</xdr:col>
      <xdr:colOff>177800</xdr:colOff>
      <xdr:row>63</xdr:row>
      <xdr:rowOff>140018</xdr:rowOff>
    </xdr:to>
    <xdr:cxnSp macro="">
      <xdr:nvCxnSpPr>
        <xdr:cNvPr id="256" name="直線コネクタ 255">
          <a:extLst>
            <a:ext uri="{FF2B5EF4-FFF2-40B4-BE49-F238E27FC236}">
              <a16:creationId xmlns:a16="http://schemas.microsoft.com/office/drawing/2014/main" id="{55A3AEB2-8F00-4CDC-94B4-5E2A1B6437E1}"/>
            </a:ext>
          </a:extLst>
        </xdr:cNvPr>
        <xdr:cNvCxnSpPr/>
      </xdr:nvCxnSpPr>
      <xdr:spPr>
        <a:xfrm flipV="1">
          <a:off x="7861300" y="10939938"/>
          <a:ext cx="889000" cy="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90646</xdr:rowOff>
    </xdr:from>
    <xdr:to>
      <xdr:col>36</xdr:col>
      <xdr:colOff>165100</xdr:colOff>
      <xdr:row>64</xdr:row>
      <xdr:rowOff>20796</xdr:rowOff>
    </xdr:to>
    <xdr:sp macro="" textlink="">
      <xdr:nvSpPr>
        <xdr:cNvPr id="257" name="楕円 256">
          <a:extLst>
            <a:ext uri="{FF2B5EF4-FFF2-40B4-BE49-F238E27FC236}">
              <a16:creationId xmlns:a16="http://schemas.microsoft.com/office/drawing/2014/main" id="{22C8CE32-2861-4215-BC67-82AEA3FC261A}"/>
            </a:ext>
          </a:extLst>
        </xdr:cNvPr>
        <xdr:cNvSpPr/>
      </xdr:nvSpPr>
      <xdr:spPr>
        <a:xfrm>
          <a:off x="6921500" y="108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140018</xdr:rowOff>
    </xdr:from>
    <xdr:to>
      <xdr:col>41</xdr:col>
      <xdr:colOff>50800</xdr:colOff>
      <xdr:row>63</xdr:row>
      <xdr:rowOff>141446</xdr:rowOff>
    </xdr:to>
    <xdr:cxnSp macro="">
      <xdr:nvCxnSpPr>
        <xdr:cNvPr id="258" name="直線コネクタ 257">
          <a:extLst>
            <a:ext uri="{FF2B5EF4-FFF2-40B4-BE49-F238E27FC236}">
              <a16:creationId xmlns:a16="http://schemas.microsoft.com/office/drawing/2014/main" id="{656301A9-2DED-46C9-8CBE-D74A67818919}"/>
            </a:ext>
          </a:extLst>
        </xdr:cNvPr>
        <xdr:cNvCxnSpPr/>
      </xdr:nvCxnSpPr>
      <xdr:spPr>
        <a:xfrm flipV="1">
          <a:off x="6972300" y="10941368"/>
          <a:ext cx="8890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59" name="n_1aveValue【体育館・プール】&#10;一人当たり面積">
          <a:extLst>
            <a:ext uri="{FF2B5EF4-FFF2-40B4-BE49-F238E27FC236}">
              <a16:creationId xmlns:a16="http://schemas.microsoft.com/office/drawing/2014/main" id="{6492100C-1821-48B2-AE0E-9C1C3D2E0BEC}"/>
            </a:ext>
          </a:extLst>
        </xdr:cNvPr>
        <xdr:cNvSpPr txBox="1"/>
      </xdr:nvSpPr>
      <xdr:spPr>
        <a:xfrm>
          <a:off x="939172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60" name="n_2aveValue【体育館・プール】&#10;一人当たり面積">
          <a:extLst>
            <a:ext uri="{FF2B5EF4-FFF2-40B4-BE49-F238E27FC236}">
              <a16:creationId xmlns:a16="http://schemas.microsoft.com/office/drawing/2014/main" id="{929E19AE-3CCB-4476-836E-FF5479868A33}"/>
            </a:ext>
          </a:extLst>
        </xdr:cNvPr>
        <xdr:cNvSpPr txBox="1"/>
      </xdr:nvSpPr>
      <xdr:spPr>
        <a:xfrm>
          <a:off x="8515427" y="1022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1" name="n_3aveValue【体育館・プール】&#10;一人当たり面積">
          <a:extLst>
            <a:ext uri="{FF2B5EF4-FFF2-40B4-BE49-F238E27FC236}">
              <a16:creationId xmlns:a16="http://schemas.microsoft.com/office/drawing/2014/main" id="{2E74D2EC-E2EC-4865-AFF2-C877259E6283}"/>
            </a:ext>
          </a:extLst>
        </xdr:cNvPr>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62" name="n_4aveValue【体育館・プール】&#10;一人当たり面積">
          <a:extLst>
            <a:ext uri="{FF2B5EF4-FFF2-40B4-BE49-F238E27FC236}">
              <a16:creationId xmlns:a16="http://schemas.microsoft.com/office/drawing/2014/main" id="{EEF9404D-03F3-489D-A153-16ADA35AD7A1}"/>
            </a:ext>
          </a:extLst>
        </xdr:cNvPr>
        <xdr:cNvSpPr txBox="1"/>
      </xdr:nvSpPr>
      <xdr:spPr>
        <a:xfrm>
          <a:off x="6737427" y="1031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7637</xdr:rowOff>
    </xdr:from>
    <xdr:ext cx="469744" cy="259045"/>
    <xdr:sp macro="" textlink="">
      <xdr:nvSpPr>
        <xdr:cNvPr id="263" name="n_1mainValue【体育館・プール】&#10;一人当たり面積">
          <a:extLst>
            <a:ext uri="{FF2B5EF4-FFF2-40B4-BE49-F238E27FC236}">
              <a16:creationId xmlns:a16="http://schemas.microsoft.com/office/drawing/2014/main" id="{5CC86D4B-9A46-4F06-BA79-CD948A0157DB}"/>
            </a:ext>
          </a:extLst>
        </xdr:cNvPr>
        <xdr:cNvSpPr txBox="1"/>
      </xdr:nvSpPr>
      <xdr:spPr>
        <a:xfrm>
          <a:off x="9391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9065</xdr:rowOff>
    </xdr:from>
    <xdr:ext cx="469744" cy="259045"/>
    <xdr:sp macro="" textlink="">
      <xdr:nvSpPr>
        <xdr:cNvPr id="264" name="n_2mainValue【体育館・プール】&#10;一人当たり面積">
          <a:extLst>
            <a:ext uri="{FF2B5EF4-FFF2-40B4-BE49-F238E27FC236}">
              <a16:creationId xmlns:a16="http://schemas.microsoft.com/office/drawing/2014/main" id="{9B7B1DF3-4E82-4CBB-8364-6843CAF9D596}"/>
            </a:ext>
          </a:extLst>
        </xdr:cNvPr>
        <xdr:cNvSpPr txBox="1"/>
      </xdr:nvSpPr>
      <xdr:spPr>
        <a:xfrm>
          <a:off x="8515427" y="1098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10495</xdr:rowOff>
    </xdr:from>
    <xdr:ext cx="469744" cy="259045"/>
    <xdr:sp macro="" textlink="">
      <xdr:nvSpPr>
        <xdr:cNvPr id="265" name="n_3mainValue【体育館・プール】&#10;一人当たり面積">
          <a:extLst>
            <a:ext uri="{FF2B5EF4-FFF2-40B4-BE49-F238E27FC236}">
              <a16:creationId xmlns:a16="http://schemas.microsoft.com/office/drawing/2014/main" id="{1621FA49-E396-470F-93EF-4508895CCBAA}"/>
            </a:ext>
          </a:extLst>
        </xdr:cNvPr>
        <xdr:cNvSpPr txBox="1"/>
      </xdr:nvSpPr>
      <xdr:spPr>
        <a:xfrm>
          <a:off x="7626427" y="1098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11923</xdr:rowOff>
    </xdr:from>
    <xdr:ext cx="469744" cy="259045"/>
    <xdr:sp macro="" textlink="">
      <xdr:nvSpPr>
        <xdr:cNvPr id="266" name="n_4mainValue【体育館・プール】&#10;一人当たり面積">
          <a:extLst>
            <a:ext uri="{FF2B5EF4-FFF2-40B4-BE49-F238E27FC236}">
              <a16:creationId xmlns:a16="http://schemas.microsoft.com/office/drawing/2014/main" id="{49D2E524-8E96-48E3-88AA-31A907CB0CD8}"/>
            </a:ext>
          </a:extLst>
        </xdr:cNvPr>
        <xdr:cNvSpPr txBox="1"/>
      </xdr:nvSpPr>
      <xdr:spPr>
        <a:xfrm>
          <a:off x="6737427" y="1098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368027B5-24D4-42ED-93E7-7CAC12A1727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A89949D-081C-463F-B4ED-D307966CAF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4B314D35-B6B4-4BDC-A437-CC4D7BCAE49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49B6DDF2-A163-4729-874B-6ECF870621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41D9297C-718B-44B6-AB42-36EE9F654A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D147D6D5-1B04-4C39-8365-6356A07BBC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E915983E-07AB-4FB8-9744-EB8BC91C94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C28B45AB-8A41-4B82-89B7-B3AF81F09F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9A9CD112-60BA-4EE4-AAB7-3B6304354FD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86C4675D-287A-476E-B8DF-C58F51638A2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46B4AC3B-2237-4DCC-8FB9-7DB3F9142E1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0FB915D3-0E3C-44C0-AC2C-1768D3D07DB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76D016CB-9C65-4BEB-BAF8-EB16314620B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6BF947D5-AA9F-4651-AE8D-7323A1B6C25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F546763D-BDA6-4CE4-9CFC-4A323D0654A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50651063-E5D6-4915-95DA-73E3A539BEE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A22DF1BF-CB48-4319-B568-B230DF6D8FD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D64365AD-9BC8-487D-B7F4-39DF3232591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747B398D-5528-46D9-BEE8-5091D2C04E6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4FE7C95-D386-4E60-BF2F-33B032F18BF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87788655-53A0-472E-AF3E-0F20EF51DE6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65FFDF1-536D-4B26-8B6A-12B6125763D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DFD1C1DF-ED6C-4142-A121-B0B21F3519DB}"/>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C2C2456E-D9B1-4E4B-824C-13FFF728705E}"/>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B00604DB-D5DD-4B0D-9AE0-77F293BF44FE}"/>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973238D4-506F-47FD-8B3C-E4123B233C53}"/>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72247366-69AD-4075-937F-48F64891877D}"/>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CDF343E8-B43A-4308-B44F-F6BCAB82CC13}"/>
            </a:ext>
          </a:extLst>
        </xdr:cNvPr>
        <xdr:cNvSpPr txBox="1"/>
      </xdr:nvSpPr>
      <xdr:spPr>
        <a:xfrm>
          <a:off x="4673600" y="13710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EC88E19D-3CAA-4B63-8F7E-00F2D3577B93}"/>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829E96DF-7117-4E92-910B-A9582F363545}"/>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00956350-521A-4BF6-907E-364D3026DA8E}"/>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226CC6A9-2530-4DC0-A361-E1EB35439DCC}"/>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5E3B3468-B300-496B-9AA3-E59BE605F3AE}"/>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5D155B-F5A3-451C-8C01-2CC70577AA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7A103DF-1F6B-4110-88ED-88D5C89EF49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3B52D1-F938-48EC-B10F-15BC552723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2436656-97D8-472F-9C72-E8140E08066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5D0C528-8EA2-44C0-B4B0-2534F6743D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165608</xdr:rowOff>
    </xdr:from>
    <xdr:to>
      <xdr:col>24</xdr:col>
      <xdr:colOff>114300</xdr:colOff>
      <xdr:row>85</xdr:row>
      <xdr:rowOff>95758</xdr:rowOff>
    </xdr:to>
    <xdr:sp macro="" textlink="">
      <xdr:nvSpPr>
        <xdr:cNvPr id="305" name="楕円 304">
          <a:extLst>
            <a:ext uri="{FF2B5EF4-FFF2-40B4-BE49-F238E27FC236}">
              <a16:creationId xmlns:a16="http://schemas.microsoft.com/office/drawing/2014/main" id="{97A54F72-A813-49DA-961B-8E623839E9E3}"/>
            </a:ext>
          </a:extLst>
        </xdr:cNvPr>
        <xdr:cNvSpPr/>
      </xdr:nvSpPr>
      <xdr:spPr>
        <a:xfrm>
          <a:off x="45847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80535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7A276B9-F009-4EB4-BC12-0492E6AFA9A1}"/>
            </a:ext>
          </a:extLst>
        </xdr:cNvPr>
        <xdr:cNvSpPr txBox="1"/>
      </xdr:nvSpPr>
      <xdr:spPr>
        <a:xfrm>
          <a:off x="4673600" y="1448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65024</xdr:rowOff>
    </xdr:from>
    <xdr:to>
      <xdr:col>20</xdr:col>
      <xdr:colOff>38100</xdr:colOff>
      <xdr:row>84</xdr:row>
      <xdr:rowOff>166624</xdr:rowOff>
    </xdr:to>
    <xdr:sp macro="" textlink="">
      <xdr:nvSpPr>
        <xdr:cNvPr id="307" name="楕円 306">
          <a:extLst>
            <a:ext uri="{FF2B5EF4-FFF2-40B4-BE49-F238E27FC236}">
              <a16:creationId xmlns:a16="http://schemas.microsoft.com/office/drawing/2014/main" id="{37688498-BAD9-4531-AB96-BCC8A3F10C23}"/>
            </a:ext>
          </a:extLst>
        </xdr:cNvPr>
        <xdr:cNvSpPr/>
      </xdr:nvSpPr>
      <xdr:spPr>
        <a:xfrm>
          <a:off x="3746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115824</xdr:rowOff>
    </xdr:from>
    <xdr:to>
      <xdr:col>24</xdr:col>
      <xdr:colOff>63500</xdr:colOff>
      <xdr:row>85</xdr:row>
      <xdr:rowOff>44958</xdr:rowOff>
    </xdr:to>
    <xdr:cxnSp macro="">
      <xdr:nvCxnSpPr>
        <xdr:cNvPr id="308" name="直線コネクタ 307">
          <a:extLst>
            <a:ext uri="{FF2B5EF4-FFF2-40B4-BE49-F238E27FC236}">
              <a16:creationId xmlns:a16="http://schemas.microsoft.com/office/drawing/2014/main" id="{07531D77-3892-48B4-AC27-B77BD91C4867}"/>
            </a:ext>
          </a:extLst>
        </xdr:cNvPr>
        <xdr:cNvCxnSpPr/>
      </xdr:nvCxnSpPr>
      <xdr:spPr>
        <a:xfrm>
          <a:off x="3797300" y="1451762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9" name="楕円 308">
          <a:extLst>
            <a:ext uri="{FF2B5EF4-FFF2-40B4-BE49-F238E27FC236}">
              <a16:creationId xmlns:a16="http://schemas.microsoft.com/office/drawing/2014/main" id="{71D4D77D-2E3B-4EA5-8F09-A392E09518E0}"/>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115824</xdr:rowOff>
    </xdr:to>
    <xdr:cxnSp macro="">
      <xdr:nvCxnSpPr>
        <xdr:cNvPr id="310" name="直線コネクタ 309">
          <a:extLst>
            <a:ext uri="{FF2B5EF4-FFF2-40B4-BE49-F238E27FC236}">
              <a16:creationId xmlns:a16="http://schemas.microsoft.com/office/drawing/2014/main" id="{927BAB57-4065-47B8-BD4F-49ED42FDBCC5}"/>
            </a:ext>
          </a:extLst>
        </xdr:cNvPr>
        <xdr:cNvCxnSpPr/>
      </xdr:nvCxnSpPr>
      <xdr:spPr>
        <a:xfrm>
          <a:off x="2908300" y="14417039"/>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11" name="楕円 310">
          <a:extLst>
            <a:ext uri="{FF2B5EF4-FFF2-40B4-BE49-F238E27FC236}">
              <a16:creationId xmlns:a16="http://schemas.microsoft.com/office/drawing/2014/main" id="{1DE67901-8566-4490-8C75-43E6C7F063D8}"/>
            </a:ext>
          </a:extLst>
        </xdr:cNvPr>
        <xdr:cNvSpPr/>
      </xdr:nvSpPr>
      <xdr:spPr>
        <a:xfrm>
          <a:off x="1968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84</xdr:row>
      <xdr:rowOff>15239</xdr:rowOff>
    </xdr:to>
    <xdr:cxnSp macro="">
      <xdr:nvCxnSpPr>
        <xdr:cNvPr id="312" name="直線コネクタ 311">
          <a:extLst>
            <a:ext uri="{FF2B5EF4-FFF2-40B4-BE49-F238E27FC236}">
              <a16:creationId xmlns:a16="http://schemas.microsoft.com/office/drawing/2014/main" id="{391E45E5-C2F2-4A04-91F2-A1FEF2E0A43D}"/>
            </a:ext>
          </a:extLst>
        </xdr:cNvPr>
        <xdr:cNvCxnSpPr/>
      </xdr:nvCxnSpPr>
      <xdr:spPr>
        <a:xfrm>
          <a:off x="2019300" y="1431417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103887</xdr:rowOff>
    </xdr:from>
    <xdr:to>
      <xdr:col>6</xdr:col>
      <xdr:colOff>38100</xdr:colOff>
      <xdr:row>83</xdr:row>
      <xdr:rowOff>34037</xdr:rowOff>
    </xdr:to>
    <xdr:sp macro="" textlink="">
      <xdr:nvSpPr>
        <xdr:cNvPr id="313" name="楕円 312">
          <a:extLst>
            <a:ext uri="{FF2B5EF4-FFF2-40B4-BE49-F238E27FC236}">
              <a16:creationId xmlns:a16="http://schemas.microsoft.com/office/drawing/2014/main" id="{BBC1DA8D-1276-49AE-A990-1FDADD50195B}"/>
            </a:ext>
          </a:extLst>
        </xdr:cNvPr>
        <xdr:cNvSpPr/>
      </xdr:nvSpPr>
      <xdr:spPr>
        <a:xfrm>
          <a:off x="1079500" y="141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154687</xdr:rowOff>
    </xdr:from>
    <xdr:to>
      <xdr:col>10</xdr:col>
      <xdr:colOff>114300</xdr:colOff>
      <xdr:row>83</xdr:row>
      <xdr:rowOff>83820</xdr:rowOff>
    </xdr:to>
    <xdr:cxnSp macro="">
      <xdr:nvCxnSpPr>
        <xdr:cNvPr id="314" name="直線コネクタ 313">
          <a:extLst>
            <a:ext uri="{FF2B5EF4-FFF2-40B4-BE49-F238E27FC236}">
              <a16:creationId xmlns:a16="http://schemas.microsoft.com/office/drawing/2014/main" id="{492A3B18-8E00-41AD-B177-EBD4D7863A2C}"/>
            </a:ext>
          </a:extLst>
        </xdr:cNvPr>
        <xdr:cNvCxnSpPr/>
      </xdr:nvCxnSpPr>
      <xdr:spPr>
        <a:xfrm>
          <a:off x="1130300" y="1421358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5" name="n_1aveValue【福祉施設】&#10;有形固定資産減価償却率">
          <a:extLst>
            <a:ext uri="{FF2B5EF4-FFF2-40B4-BE49-F238E27FC236}">
              <a16:creationId xmlns:a16="http://schemas.microsoft.com/office/drawing/2014/main" id="{B8171359-677D-41C0-9B7D-F3E40642BF7C}"/>
            </a:ext>
          </a:extLst>
        </xdr:cNvPr>
        <xdr:cNvSpPr txBox="1"/>
      </xdr:nvSpPr>
      <xdr:spPr>
        <a:xfrm>
          <a:off x="3582044" y="136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6" name="n_2aveValue【福祉施設】&#10;有形固定資産減価償却率">
          <a:extLst>
            <a:ext uri="{FF2B5EF4-FFF2-40B4-BE49-F238E27FC236}">
              <a16:creationId xmlns:a16="http://schemas.microsoft.com/office/drawing/2014/main" id="{26C913D8-E5CB-4248-8133-164FFA2EF311}"/>
            </a:ext>
          </a:extLst>
        </xdr:cNvPr>
        <xdr:cNvSpPr txBox="1"/>
      </xdr:nvSpPr>
      <xdr:spPr>
        <a:xfrm>
          <a:off x="2705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7" name="n_3aveValue【福祉施設】&#10;有形固定資産減価償却率">
          <a:extLst>
            <a:ext uri="{FF2B5EF4-FFF2-40B4-BE49-F238E27FC236}">
              <a16:creationId xmlns:a16="http://schemas.microsoft.com/office/drawing/2014/main" id="{13D60B29-9520-41BD-A085-49D544E247A1}"/>
            </a:ext>
          </a:extLst>
        </xdr:cNvPr>
        <xdr:cNvSpPr txBox="1"/>
      </xdr:nvSpPr>
      <xdr:spPr>
        <a:xfrm>
          <a:off x="1816744" y="1351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8" name="n_4aveValue【福祉施設】&#10;有形固定資産減価償却率">
          <a:extLst>
            <a:ext uri="{FF2B5EF4-FFF2-40B4-BE49-F238E27FC236}">
              <a16:creationId xmlns:a16="http://schemas.microsoft.com/office/drawing/2014/main" id="{8257A71C-E006-4002-B73A-C8F74365CA85}"/>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157751</xdr:rowOff>
    </xdr:from>
    <xdr:ext cx="405111" cy="259045"/>
    <xdr:sp macro="" textlink="">
      <xdr:nvSpPr>
        <xdr:cNvPr id="319" name="n_1mainValue【福祉施設】&#10;有形固定資産減価償却率">
          <a:extLst>
            <a:ext uri="{FF2B5EF4-FFF2-40B4-BE49-F238E27FC236}">
              <a16:creationId xmlns:a16="http://schemas.microsoft.com/office/drawing/2014/main" id="{503F3B1E-F996-4F55-B8E2-594889CF4CE2}"/>
            </a:ext>
          </a:extLst>
        </xdr:cNvPr>
        <xdr:cNvSpPr txBox="1"/>
      </xdr:nvSpPr>
      <xdr:spPr>
        <a:xfrm>
          <a:off x="3582044" y="1455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20" name="n_2mainValue【福祉施設】&#10;有形固定資産減価償却率">
          <a:extLst>
            <a:ext uri="{FF2B5EF4-FFF2-40B4-BE49-F238E27FC236}">
              <a16:creationId xmlns:a16="http://schemas.microsoft.com/office/drawing/2014/main" id="{204044B0-12D7-4E40-A698-1337D1DFF1F4}"/>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21" name="n_3mainValue【福祉施設】&#10;有形固定資産減価償却率">
          <a:extLst>
            <a:ext uri="{FF2B5EF4-FFF2-40B4-BE49-F238E27FC236}">
              <a16:creationId xmlns:a16="http://schemas.microsoft.com/office/drawing/2014/main" id="{C5A2A90A-D386-4ACE-9F8A-E9A5E2FBDB93}"/>
            </a:ext>
          </a:extLst>
        </xdr:cNvPr>
        <xdr:cNvSpPr txBox="1"/>
      </xdr:nvSpPr>
      <xdr:spPr>
        <a:xfrm>
          <a:off x="1816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25164</xdr:rowOff>
    </xdr:from>
    <xdr:ext cx="405111" cy="259045"/>
    <xdr:sp macro="" textlink="">
      <xdr:nvSpPr>
        <xdr:cNvPr id="322" name="n_4mainValue【福祉施設】&#10;有形固定資産減価償却率">
          <a:extLst>
            <a:ext uri="{FF2B5EF4-FFF2-40B4-BE49-F238E27FC236}">
              <a16:creationId xmlns:a16="http://schemas.microsoft.com/office/drawing/2014/main" id="{B8D3D5EE-2ADE-4125-B7BA-1AA23757CBB5}"/>
            </a:ext>
          </a:extLst>
        </xdr:cNvPr>
        <xdr:cNvSpPr txBox="1"/>
      </xdr:nvSpPr>
      <xdr:spPr>
        <a:xfrm>
          <a:off x="927744" y="142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AF79130-5532-4023-B59B-B9A206FECD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DCCBA48-FB54-4B5E-B390-617AE1EAF3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14B2D2F-52A9-4505-8187-41CBB0997F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D179232-4DBF-46D1-9D6A-DEADEC725D8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9353CBC-8859-4E3E-9B9D-0C7F8772C8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8298A51-55DD-4E79-9400-A9EAE76F052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15268F8-150B-457B-86E2-28AE5DB8CB5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8DC3417-F45B-4EED-B5A2-C077F107C5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7020E40-1DD7-43DB-8BB5-A298F8B9A8C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34345B3-60BA-4D6C-83CB-AD0579D0D3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CB2FA5A6-964F-4ED1-9D61-8AF4B354E84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B94EAA73-C07D-420D-AD06-78A98EAB8C5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85A7BF2A-767D-4C37-93EC-21B5CE1FB10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307F4500-26FD-467B-9F71-8FF95BF2682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C6A81B9E-A4B5-4FD3-8AC2-FDD2CB1A98C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5E3C0CA-4D27-44BC-BC12-2E96AC0BC7A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8C30C027-FE3C-4E65-AC0A-1A9C3A2FED7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0A3EAD9-11A6-4F0B-9A31-7EDBAD3C34E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27FD012-EAF1-4F78-B56A-C17221C46F2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A2BB8D13-AD30-4DAA-A65D-7EB90A78E42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14C56535-7C08-4FBF-B1C6-0506BD793B4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FE904630-2294-4CC2-B3F7-E7B65BC080D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1950A7BC-B33E-4ADE-B4AC-FD13052B904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E82FCC17-5E14-4FF5-BB16-B2AE7806BA9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4C739A4C-5A02-483D-A3CE-6ED81612FFF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D325C478-5E4A-4878-93E7-8E076AB3CBD8}"/>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08C13A98-0A93-41FA-BA1A-27F51EC290B4}"/>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037D2C25-DDF1-4FF8-BFE1-9BDCE112E883}"/>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B4DB3A19-F726-4E54-AA83-CD9ABB9B564E}"/>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2814B5BE-4E02-4CB7-A72F-12774FB29237}"/>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490BE522-C85A-4005-B72F-85CF5779CE3A}"/>
            </a:ext>
          </a:extLst>
        </xdr:cNvPr>
        <xdr:cNvSpPr txBox="1"/>
      </xdr:nvSpPr>
      <xdr:spPr>
        <a:xfrm>
          <a:off x="10515600" y="14175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B9C1A86B-5EDC-460C-A1F2-89AB42E1EB58}"/>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5BEE2B70-B664-496D-9269-9F1BC356E2CF}"/>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DEBF3EAA-C7FA-41B1-9887-8016217702D3}"/>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B6F37069-2533-4F9B-BE42-B315A9596D17}"/>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7E9A26FA-0BB8-48F3-B027-DDF853936F82}"/>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BD0AA24-B0D4-404E-8226-FE65020D635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614D8BB-1D18-4CAB-A64D-22EE63DCAE3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D204E2D-E68A-490B-A922-47A3BAC3948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0D3A2F1-27A9-4D09-9612-600B1BFFE13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49F53F3-47F8-4F74-8A0C-4199CD16530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99968</xdr:rowOff>
    </xdr:from>
    <xdr:to>
      <xdr:col>55</xdr:col>
      <xdr:colOff>50800</xdr:colOff>
      <xdr:row>86</xdr:row>
      <xdr:rowOff>30118</xdr:rowOff>
    </xdr:to>
    <xdr:sp macro="" textlink="">
      <xdr:nvSpPr>
        <xdr:cNvPr id="364" name="楕円 363">
          <a:extLst>
            <a:ext uri="{FF2B5EF4-FFF2-40B4-BE49-F238E27FC236}">
              <a16:creationId xmlns:a16="http://schemas.microsoft.com/office/drawing/2014/main" id="{694C8EBF-177E-45E4-A301-E2E8A4C76A60}"/>
            </a:ext>
          </a:extLst>
        </xdr:cNvPr>
        <xdr:cNvSpPr/>
      </xdr:nvSpPr>
      <xdr:spPr>
        <a:xfrm>
          <a:off x="104267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78395</xdr:rowOff>
    </xdr:from>
    <xdr:ext cx="469744" cy="259045"/>
    <xdr:sp macro="" textlink="">
      <xdr:nvSpPr>
        <xdr:cNvPr id="365" name="【福祉施設】&#10;一人当たり面積該当値テキスト">
          <a:extLst>
            <a:ext uri="{FF2B5EF4-FFF2-40B4-BE49-F238E27FC236}">
              <a16:creationId xmlns:a16="http://schemas.microsoft.com/office/drawing/2014/main" id="{B1CCB113-2DE5-44EB-BC06-CB03B5C8B4AA}"/>
            </a:ext>
          </a:extLst>
        </xdr:cNvPr>
        <xdr:cNvSpPr txBox="1"/>
      </xdr:nvSpPr>
      <xdr:spPr>
        <a:xfrm>
          <a:off x="10515600"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99968</xdr:rowOff>
    </xdr:from>
    <xdr:to>
      <xdr:col>50</xdr:col>
      <xdr:colOff>165100</xdr:colOff>
      <xdr:row>86</xdr:row>
      <xdr:rowOff>30118</xdr:rowOff>
    </xdr:to>
    <xdr:sp macro="" textlink="">
      <xdr:nvSpPr>
        <xdr:cNvPr id="366" name="楕円 365">
          <a:extLst>
            <a:ext uri="{FF2B5EF4-FFF2-40B4-BE49-F238E27FC236}">
              <a16:creationId xmlns:a16="http://schemas.microsoft.com/office/drawing/2014/main" id="{321DFE01-BF02-4DB0-B623-10D1219407FD}"/>
            </a:ext>
          </a:extLst>
        </xdr:cNvPr>
        <xdr:cNvSpPr/>
      </xdr:nvSpPr>
      <xdr:spPr>
        <a:xfrm>
          <a:off x="95885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150768</xdr:rowOff>
    </xdr:from>
    <xdr:to>
      <xdr:col>55</xdr:col>
      <xdr:colOff>0</xdr:colOff>
      <xdr:row>85</xdr:row>
      <xdr:rowOff>150768</xdr:rowOff>
    </xdr:to>
    <xdr:cxnSp macro="">
      <xdr:nvCxnSpPr>
        <xdr:cNvPr id="367" name="直線コネクタ 366">
          <a:extLst>
            <a:ext uri="{FF2B5EF4-FFF2-40B4-BE49-F238E27FC236}">
              <a16:creationId xmlns:a16="http://schemas.microsoft.com/office/drawing/2014/main" id="{6E093E29-4D40-414D-B71C-F7229AD236BC}"/>
            </a:ext>
          </a:extLst>
        </xdr:cNvPr>
        <xdr:cNvCxnSpPr/>
      </xdr:nvCxnSpPr>
      <xdr:spPr>
        <a:xfrm>
          <a:off x="9639300" y="147240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103232</xdr:rowOff>
    </xdr:from>
    <xdr:to>
      <xdr:col>46</xdr:col>
      <xdr:colOff>38100</xdr:colOff>
      <xdr:row>86</xdr:row>
      <xdr:rowOff>33382</xdr:rowOff>
    </xdr:to>
    <xdr:sp macro="" textlink="">
      <xdr:nvSpPr>
        <xdr:cNvPr id="368" name="楕円 367">
          <a:extLst>
            <a:ext uri="{FF2B5EF4-FFF2-40B4-BE49-F238E27FC236}">
              <a16:creationId xmlns:a16="http://schemas.microsoft.com/office/drawing/2014/main" id="{F8CFEB65-F747-43EB-8C0D-91F632931315}"/>
            </a:ext>
          </a:extLst>
        </xdr:cNvPr>
        <xdr:cNvSpPr/>
      </xdr:nvSpPr>
      <xdr:spPr>
        <a:xfrm>
          <a:off x="8699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150768</xdr:rowOff>
    </xdr:from>
    <xdr:to>
      <xdr:col>50</xdr:col>
      <xdr:colOff>114300</xdr:colOff>
      <xdr:row>85</xdr:row>
      <xdr:rowOff>154032</xdr:rowOff>
    </xdr:to>
    <xdr:cxnSp macro="">
      <xdr:nvCxnSpPr>
        <xdr:cNvPr id="369" name="直線コネクタ 368">
          <a:extLst>
            <a:ext uri="{FF2B5EF4-FFF2-40B4-BE49-F238E27FC236}">
              <a16:creationId xmlns:a16="http://schemas.microsoft.com/office/drawing/2014/main" id="{EC928B1E-7CC4-4E40-9E6B-36A268D871C6}"/>
            </a:ext>
          </a:extLst>
        </xdr:cNvPr>
        <xdr:cNvCxnSpPr/>
      </xdr:nvCxnSpPr>
      <xdr:spPr>
        <a:xfrm flipV="1">
          <a:off x="8750300" y="147240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103232</xdr:rowOff>
    </xdr:from>
    <xdr:to>
      <xdr:col>41</xdr:col>
      <xdr:colOff>101600</xdr:colOff>
      <xdr:row>86</xdr:row>
      <xdr:rowOff>33382</xdr:rowOff>
    </xdr:to>
    <xdr:sp macro="" textlink="">
      <xdr:nvSpPr>
        <xdr:cNvPr id="370" name="楕円 369">
          <a:extLst>
            <a:ext uri="{FF2B5EF4-FFF2-40B4-BE49-F238E27FC236}">
              <a16:creationId xmlns:a16="http://schemas.microsoft.com/office/drawing/2014/main" id="{F98512B0-DACB-4672-AF09-1D27DD2B9F28}"/>
            </a:ext>
          </a:extLst>
        </xdr:cNvPr>
        <xdr:cNvSpPr/>
      </xdr:nvSpPr>
      <xdr:spPr>
        <a:xfrm>
          <a:off x="7810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154032</xdr:rowOff>
    </xdr:from>
    <xdr:to>
      <xdr:col>45</xdr:col>
      <xdr:colOff>177800</xdr:colOff>
      <xdr:row>85</xdr:row>
      <xdr:rowOff>154032</xdr:rowOff>
    </xdr:to>
    <xdr:cxnSp macro="">
      <xdr:nvCxnSpPr>
        <xdr:cNvPr id="371" name="直線コネクタ 370">
          <a:extLst>
            <a:ext uri="{FF2B5EF4-FFF2-40B4-BE49-F238E27FC236}">
              <a16:creationId xmlns:a16="http://schemas.microsoft.com/office/drawing/2014/main" id="{33CFCD30-B3B9-4315-950A-FD0095801A09}"/>
            </a:ext>
          </a:extLst>
        </xdr:cNvPr>
        <xdr:cNvCxnSpPr/>
      </xdr:nvCxnSpPr>
      <xdr:spPr>
        <a:xfrm>
          <a:off x="7861300" y="1472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106499</xdr:rowOff>
    </xdr:from>
    <xdr:to>
      <xdr:col>36</xdr:col>
      <xdr:colOff>165100</xdr:colOff>
      <xdr:row>86</xdr:row>
      <xdr:rowOff>36649</xdr:rowOff>
    </xdr:to>
    <xdr:sp macro="" textlink="">
      <xdr:nvSpPr>
        <xdr:cNvPr id="372" name="楕円 371">
          <a:extLst>
            <a:ext uri="{FF2B5EF4-FFF2-40B4-BE49-F238E27FC236}">
              <a16:creationId xmlns:a16="http://schemas.microsoft.com/office/drawing/2014/main" id="{076071FA-30E3-4300-B8E4-258590F8C2DA}"/>
            </a:ext>
          </a:extLst>
        </xdr:cNvPr>
        <xdr:cNvSpPr/>
      </xdr:nvSpPr>
      <xdr:spPr>
        <a:xfrm>
          <a:off x="6921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154032</xdr:rowOff>
    </xdr:from>
    <xdr:to>
      <xdr:col>41</xdr:col>
      <xdr:colOff>50800</xdr:colOff>
      <xdr:row>85</xdr:row>
      <xdr:rowOff>157299</xdr:rowOff>
    </xdr:to>
    <xdr:cxnSp macro="">
      <xdr:nvCxnSpPr>
        <xdr:cNvPr id="373" name="直線コネクタ 372">
          <a:extLst>
            <a:ext uri="{FF2B5EF4-FFF2-40B4-BE49-F238E27FC236}">
              <a16:creationId xmlns:a16="http://schemas.microsoft.com/office/drawing/2014/main" id="{D1042D3A-5E74-4D2E-8BE3-745B9F370C74}"/>
            </a:ext>
          </a:extLst>
        </xdr:cNvPr>
        <xdr:cNvCxnSpPr/>
      </xdr:nvCxnSpPr>
      <xdr:spPr>
        <a:xfrm flipV="1">
          <a:off x="6972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98E14110-C36F-4541-8AC0-BFBF80641D71}"/>
            </a:ext>
          </a:extLst>
        </xdr:cNvPr>
        <xdr:cNvSpPr txBox="1"/>
      </xdr:nvSpPr>
      <xdr:spPr>
        <a:xfrm>
          <a:off x="9391727" y="1410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8407FC1A-0D12-49B2-A09A-227BD7F54AFD}"/>
            </a:ext>
          </a:extLst>
        </xdr:cNvPr>
        <xdr:cNvSpPr txBox="1"/>
      </xdr:nvSpPr>
      <xdr:spPr>
        <a:xfrm>
          <a:off x="8515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AAE6417C-02D0-4EF5-9306-F82AD2C11698}"/>
            </a:ext>
          </a:extLst>
        </xdr:cNvPr>
        <xdr:cNvSpPr txBox="1"/>
      </xdr:nvSpPr>
      <xdr:spPr>
        <a:xfrm>
          <a:off x="7626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77" name="n_4aveValue【福祉施設】&#10;一人当たり面積">
          <a:extLst>
            <a:ext uri="{FF2B5EF4-FFF2-40B4-BE49-F238E27FC236}">
              <a16:creationId xmlns:a16="http://schemas.microsoft.com/office/drawing/2014/main" id="{6D86B6FA-285A-4F04-888C-F3FB79F90B6C}"/>
            </a:ext>
          </a:extLst>
        </xdr:cNvPr>
        <xdr:cNvSpPr txBox="1"/>
      </xdr:nvSpPr>
      <xdr:spPr>
        <a:xfrm>
          <a:off x="6737427" y="1397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21245</xdr:rowOff>
    </xdr:from>
    <xdr:ext cx="469744" cy="259045"/>
    <xdr:sp macro="" textlink="">
      <xdr:nvSpPr>
        <xdr:cNvPr id="378" name="n_1mainValue【福祉施設】&#10;一人当たり面積">
          <a:extLst>
            <a:ext uri="{FF2B5EF4-FFF2-40B4-BE49-F238E27FC236}">
              <a16:creationId xmlns:a16="http://schemas.microsoft.com/office/drawing/2014/main" id="{7C8A09AB-ECDD-4C40-B0F1-EF5E225938BB}"/>
            </a:ext>
          </a:extLst>
        </xdr:cNvPr>
        <xdr:cNvSpPr txBox="1"/>
      </xdr:nvSpPr>
      <xdr:spPr>
        <a:xfrm>
          <a:off x="9391727" y="147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24509</xdr:rowOff>
    </xdr:from>
    <xdr:ext cx="469744" cy="259045"/>
    <xdr:sp macro="" textlink="">
      <xdr:nvSpPr>
        <xdr:cNvPr id="379" name="n_2mainValue【福祉施設】&#10;一人当たり面積">
          <a:extLst>
            <a:ext uri="{FF2B5EF4-FFF2-40B4-BE49-F238E27FC236}">
              <a16:creationId xmlns:a16="http://schemas.microsoft.com/office/drawing/2014/main" id="{5AB75EDA-1EFC-4185-B445-ADFDB6C4FBF9}"/>
            </a:ext>
          </a:extLst>
        </xdr:cNvPr>
        <xdr:cNvSpPr txBox="1"/>
      </xdr:nvSpPr>
      <xdr:spPr>
        <a:xfrm>
          <a:off x="8515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24509</xdr:rowOff>
    </xdr:from>
    <xdr:ext cx="469744" cy="259045"/>
    <xdr:sp macro="" textlink="">
      <xdr:nvSpPr>
        <xdr:cNvPr id="380" name="n_3mainValue【福祉施設】&#10;一人当たり面積">
          <a:extLst>
            <a:ext uri="{FF2B5EF4-FFF2-40B4-BE49-F238E27FC236}">
              <a16:creationId xmlns:a16="http://schemas.microsoft.com/office/drawing/2014/main" id="{12DB8F87-6626-49CA-B18F-E6FC7B478034}"/>
            </a:ext>
          </a:extLst>
        </xdr:cNvPr>
        <xdr:cNvSpPr txBox="1"/>
      </xdr:nvSpPr>
      <xdr:spPr>
        <a:xfrm>
          <a:off x="7626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27776</xdr:rowOff>
    </xdr:from>
    <xdr:ext cx="469744" cy="259045"/>
    <xdr:sp macro="" textlink="">
      <xdr:nvSpPr>
        <xdr:cNvPr id="381" name="n_4mainValue【福祉施設】&#10;一人当たり面積">
          <a:extLst>
            <a:ext uri="{FF2B5EF4-FFF2-40B4-BE49-F238E27FC236}">
              <a16:creationId xmlns:a16="http://schemas.microsoft.com/office/drawing/2014/main" id="{0839EA77-59D6-4B09-8A28-9BB6B67DE9CA}"/>
            </a:ext>
          </a:extLst>
        </xdr:cNvPr>
        <xdr:cNvSpPr txBox="1"/>
      </xdr:nvSpPr>
      <xdr:spPr>
        <a:xfrm>
          <a:off x="6737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C6879FC6-17A3-47C4-ADE1-F946E64FB1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F0C086A4-E798-432F-9E5E-0DDA923161A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21B8006-E3CE-4F82-8A84-029E748FB26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880ED914-E4D5-45AF-B634-79C578B8ED6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FEA198-A630-484C-8D71-C847F84ADD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60B734D2-B6F5-403C-B4B0-87A9C26983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4D15BAA-A6F9-4BEE-8774-863EBFECB1D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F294ECB2-59A5-43C5-870C-C7C94CFBEA6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226BABA2-F67E-4004-8A44-2F19A1BBC0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DE2E3CCD-DA87-475F-94D9-6A7B53C9FE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405242C-942B-4FA4-8928-A06654158A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5285073C-8A31-4D06-BCEB-B79E652326C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237E719D-AF75-444E-8A10-4B195EDE54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7E55219D-08F2-4CD7-8D9A-37BA7DA795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DA9CE9A-77B1-421C-B74C-1D5EC3763C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6AB881CB-558F-4D4C-9128-70BE668EB36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50AFF267-78A9-497B-97C6-7A003D24A4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90BED035-7B7D-4E44-854F-7BD9DF7518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1938CA58-0870-4792-A4C2-79464BED396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6C49FD56-FAB3-4F43-A3FE-4AB4EE9096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A9AB3BB-5951-4A41-A897-5957DF9B0C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A4AAE0D9-46B5-4FE6-BED2-02E25F8D8F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D6124E7-2090-4002-8B4D-23E86511E4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56177DCC-F6D8-4DE0-B119-B372640DF07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0DA84428-B064-4751-A3F2-34813B0F365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7A25CA54-5529-4890-89FC-F161F6281C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0357D2AF-4778-4526-9021-4338C940AE4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E41A5C63-451C-4E0C-892C-6863AF168B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264679C8-C544-4AAC-B0F6-8CCC6E1BFF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555B14F3-F825-471B-81D9-F0662BAFC24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15433968-6B84-4AC3-9C75-8513BEBB8BA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41AD6A3F-F910-4AFC-B37A-9B0A87283F1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0EF4A48C-2AC1-45A4-B8FC-393E731892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7384C36F-1033-4D77-8735-2801EC2D04D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DCDD10EC-A1E7-483A-9390-27C7148784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1F40F64E-2293-44D7-BE0D-EE5E469A48C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1F18B242-D376-4D09-85E8-1EB97FCC265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81EAD39D-664C-4AE9-8244-8EE41AD6827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956088B9-65B7-4C99-B331-A7C929D8C7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A4F2A6C6-0E80-4744-82C4-A75FE0F0EF8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FAAA72F1-D1A9-436A-A41D-318F9D4486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D0B66DE5-44A5-42A7-A5EB-D084064241D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D26C0BB3-5EFE-4508-B985-037F2AADEE3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D5971794-1B27-44D3-AD08-7B0D1D95594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BF74CFA3-96E2-4E42-A969-65AFD48001F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90FC9F52-1543-445D-9CC9-5EE384733F4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8A16EB05-EAC0-4A15-A493-34493D7E18C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A3AFB52D-DC78-44ED-8B68-A6A3C83B601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AB829625-43B5-4E23-9B5F-100199A2FAB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DBF26A0E-BD34-4A72-A518-AAB6310F66B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14AB5E64-5A00-4B03-AB21-861E1CF0BE9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4FEE9918-6715-4C66-A171-AB44BFBBAF3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39ACC988-B777-4B28-8C03-4F1C449468C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67E3D7D1-8803-41FC-8B98-FF2BD2079F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4396264A-5E51-4429-A576-B08B5716157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2925F375-3726-4428-95B3-BF9BA72E5E7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FE96EAC8-767D-4FF2-AAEE-83F8813ED3D3}"/>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5835AA09-D08F-4D5F-A768-EDE9CB941E99}"/>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6A67EE3D-E9F1-46F6-8B93-8AEEACFF9198}"/>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FDD5D486-760B-44BD-997B-BEA647F9DD4E}"/>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C0413DF2-6BAD-42B6-BC17-F6DCAAD37370}"/>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FB760CCE-1C1A-4D53-8BCA-F7173FA82A84}"/>
            </a:ext>
          </a:extLst>
        </xdr:cNvPr>
        <xdr:cNvSpPr txBox="1"/>
      </xdr:nvSpPr>
      <xdr:spPr>
        <a:xfrm>
          <a:off x="1635760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6B7499A3-A452-4D14-B34F-8712604975F2}"/>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A93D54F6-2FAD-4A70-9B34-3B66E36803CC}"/>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0D224A05-B1DE-4190-B842-E9591330B7C8}"/>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D09479A0-2B19-4CBC-B485-12064D53C5F7}"/>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41ABE732-53F3-4A16-BAFD-2938B20298AF}"/>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7DDA75A8-2565-4BD8-B89E-0B5E7053C4F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19DD485-45F7-41C4-9BF1-69089B9232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FEC0B3E-B5AD-4181-BFBC-4204955E70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92837461-B3D7-44F7-ADBC-CAFD8A45401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AAB7EB5D-5A28-4B23-9A8B-5443C6C6BBD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454" name="楕円 453">
          <a:extLst>
            <a:ext uri="{FF2B5EF4-FFF2-40B4-BE49-F238E27FC236}">
              <a16:creationId xmlns:a16="http://schemas.microsoft.com/office/drawing/2014/main" id="{F3834945-B3F1-4A4B-A8A3-FDCD72B01BF8}"/>
            </a:ext>
          </a:extLst>
        </xdr:cNvPr>
        <xdr:cNvSpPr/>
      </xdr:nvSpPr>
      <xdr:spPr>
        <a:xfrm>
          <a:off x="16268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5DB3E1A8-7BBF-4D95-9DBB-F1B83F5FC196}"/>
            </a:ext>
          </a:extLst>
        </xdr:cNvPr>
        <xdr:cNvSpPr txBox="1"/>
      </xdr:nvSpPr>
      <xdr:spPr>
        <a:xfrm>
          <a:off x="16357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25400</xdr:rowOff>
    </xdr:from>
    <xdr:to>
      <xdr:col>81</xdr:col>
      <xdr:colOff>101600</xdr:colOff>
      <xdr:row>60</xdr:row>
      <xdr:rowOff>127000</xdr:rowOff>
    </xdr:to>
    <xdr:sp macro="" textlink="">
      <xdr:nvSpPr>
        <xdr:cNvPr id="456" name="楕円 455">
          <a:extLst>
            <a:ext uri="{FF2B5EF4-FFF2-40B4-BE49-F238E27FC236}">
              <a16:creationId xmlns:a16="http://schemas.microsoft.com/office/drawing/2014/main" id="{D5F5BED5-9848-4C7A-AAB8-6E3AE573DEF2}"/>
            </a:ext>
          </a:extLst>
        </xdr:cNvPr>
        <xdr:cNvSpPr/>
      </xdr:nvSpPr>
      <xdr:spPr>
        <a:xfrm>
          <a:off x="15430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76200</xdr:rowOff>
    </xdr:from>
    <xdr:to>
      <xdr:col>85</xdr:col>
      <xdr:colOff>127000</xdr:colOff>
      <xdr:row>60</xdr:row>
      <xdr:rowOff>114300</xdr:rowOff>
    </xdr:to>
    <xdr:cxnSp macro="">
      <xdr:nvCxnSpPr>
        <xdr:cNvPr id="457" name="直線コネクタ 456">
          <a:extLst>
            <a:ext uri="{FF2B5EF4-FFF2-40B4-BE49-F238E27FC236}">
              <a16:creationId xmlns:a16="http://schemas.microsoft.com/office/drawing/2014/main" id="{9938BCD1-DC3C-42E0-AEB5-6EBD930AC7AA}"/>
            </a:ext>
          </a:extLst>
        </xdr:cNvPr>
        <xdr:cNvCxnSpPr/>
      </xdr:nvCxnSpPr>
      <xdr:spPr>
        <a:xfrm>
          <a:off x="15481300" y="10363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458" name="楕円 457">
          <a:extLst>
            <a:ext uri="{FF2B5EF4-FFF2-40B4-BE49-F238E27FC236}">
              <a16:creationId xmlns:a16="http://schemas.microsoft.com/office/drawing/2014/main" id="{E0E6DF56-FE7D-492E-A50A-7CCE684AA273}"/>
            </a:ext>
          </a:extLst>
        </xdr:cNvPr>
        <xdr:cNvSpPr/>
      </xdr:nvSpPr>
      <xdr:spPr>
        <a:xfrm>
          <a:off x="14541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76200</xdr:rowOff>
    </xdr:to>
    <xdr:cxnSp macro="">
      <xdr:nvCxnSpPr>
        <xdr:cNvPr id="459" name="直線コネクタ 458">
          <a:extLst>
            <a:ext uri="{FF2B5EF4-FFF2-40B4-BE49-F238E27FC236}">
              <a16:creationId xmlns:a16="http://schemas.microsoft.com/office/drawing/2014/main" id="{D8E3BDC6-010F-49E3-8BBA-06769FC00650}"/>
            </a:ext>
          </a:extLst>
        </xdr:cNvPr>
        <xdr:cNvCxnSpPr/>
      </xdr:nvCxnSpPr>
      <xdr:spPr>
        <a:xfrm>
          <a:off x="14592300" y="1032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460" name="楕円 459">
          <a:extLst>
            <a:ext uri="{FF2B5EF4-FFF2-40B4-BE49-F238E27FC236}">
              <a16:creationId xmlns:a16="http://schemas.microsoft.com/office/drawing/2014/main" id="{5C95E25A-77D8-4CED-9B74-54D4F60088E9}"/>
            </a:ext>
          </a:extLst>
        </xdr:cNvPr>
        <xdr:cNvSpPr/>
      </xdr:nvSpPr>
      <xdr:spPr>
        <a:xfrm>
          <a:off x="13652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38100</xdr:rowOff>
    </xdr:to>
    <xdr:cxnSp macro="">
      <xdr:nvCxnSpPr>
        <xdr:cNvPr id="461" name="直線コネクタ 460">
          <a:extLst>
            <a:ext uri="{FF2B5EF4-FFF2-40B4-BE49-F238E27FC236}">
              <a16:creationId xmlns:a16="http://schemas.microsoft.com/office/drawing/2014/main" id="{ECD531D0-6F6E-4E35-959E-CC00F407B9AD}"/>
            </a:ext>
          </a:extLst>
        </xdr:cNvPr>
        <xdr:cNvCxnSpPr/>
      </xdr:nvCxnSpPr>
      <xdr:spPr>
        <a:xfrm>
          <a:off x="137033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82550</xdr:rowOff>
    </xdr:from>
    <xdr:to>
      <xdr:col>67</xdr:col>
      <xdr:colOff>101600</xdr:colOff>
      <xdr:row>60</xdr:row>
      <xdr:rowOff>12700</xdr:rowOff>
    </xdr:to>
    <xdr:sp macro="" textlink="">
      <xdr:nvSpPr>
        <xdr:cNvPr id="462" name="楕円 461">
          <a:extLst>
            <a:ext uri="{FF2B5EF4-FFF2-40B4-BE49-F238E27FC236}">
              <a16:creationId xmlns:a16="http://schemas.microsoft.com/office/drawing/2014/main" id="{CDB8DEA3-7D9E-4A78-9699-77EBE5E709A9}"/>
            </a:ext>
          </a:extLst>
        </xdr:cNvPr>
        <xdr:cNvSpPr/>
      </xdr:nvSpPr>
      <xdr:spPr>
        <a:xfrm>
          <a:off x="12763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133350</xdr:rowOff>
    </xdr:from>
    <xdr:to>
      <xdr:col>71</xdr:col>
      <xdr:colOff>177800</xdr:colOff>
      <xdr:row>60</xdr:row>
      <xdr:rowOff>0</xdr:rowOff>
    </xdr:to>
    <xdr:cxnSp macro="">
      <xdr:nvCxnSpPr>
        <xdr:cNvPr id="463" name="直線コネクタ 462">
          <a:extLst>
            <a:ext uri="{FF2B5EF4-FFF2-40B4-BE49-F238E27FC236}">
              <a16:creationId xmlns:a16="http://schemas.microsoft.com/office/drawing/2014/main" id="{E921140D-4248-46C7-9106-0AC01A25F9EC}"/>
            </a:ext>
          </a:extLst>
        </xdr:cNvPr>
        <xdr:cNvCxnSpPr/>
      </xdr:nvCxnSpPr>
      <xdr:spPr>
        <a:xfrm>
          <a:off x="12814300" y="1024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90D326C4-D612-4BF9-974C-1D3483A9DBB7}"/>
            </a:ext>
          </a:extLst>
        </xdr:cNvPr>
        <xdr:cNvSpPr txBox="1"/>
      </xdr:nvSpPr>
      <xdr:spPr>
        <a:xfrm>
          <a:off x="15266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4392A0E2-95E2-40C0-9E9E-B99475B1BEFF}"/>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E5393933-907E-433D-94A2-FA047C1EA6BD}"/>
            </a:ext>
          </a:extLst>
        </xdr:cNvPr>
        <xdr:cNvSpPr txBox="1"/>
      </xdr:nvSpPr>
      <xdr:spPr>
        <a:xfrm>
          <a:off x="13500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00A82EA5-29DF-4CBE-B4EA-D3144638D5F5}"/>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118127</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5937C7B0-744A-44CF-8D39-AC90F8182A25}"/>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80027</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D80FB4EB-4C30-4131-8F61-79F7C7BBE9BE}"/>
            </a:ext>
          </a:extLst>
        </xdr:cNvPr>
        <xdr:cNvSpPr txBox="1"/>
      </xdr:nvSpPr>
      <xdr:spPr>
        <a:xfrm>
          <a:off x="14389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41927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6D63255C-91BE-4217-BFF1-09C7790808F6}"/>
            </a:ext>
          </a:extLst>
        </xdr:cNvPr>
        <xdr:cNvSpPr txBox="1"/>
      </xdr:nvSpPr>
      <xdr:spPr>
        <a:xfrm>
          <a:off x="13500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3827</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097EFEE6-14E4-466C-8958-77F95EBA6E80}"/>
            </a:ext>
          </a:extLst>
        </xdr:cNvPr>
        <xdr:cNvSpPr txBox="1"/>
      </xdr:nvSpPr>
      <xdr:spPr>
        <a:xfrm>
          <a:off x="126117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B5F6C059-A872-435C-944C-6651F8A771E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4F6E5F83-CBE4-4B86-AB33-F33EA001C2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7553107D-3109-4786-869B-D8E0926F3D3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25D773EB-A450-4E77-A857-C6EF0228A38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F1441CAB-CE1B-4E15-B6ED-07EF61F6C5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29E2EE11-B1E5-4092-B4D5-8E8898F1D9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A7AB3F0E-B34C-4BD6-AF36-F873348884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2EDFD23D-03D5-42CF-AEE1-F3448D69C3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94B6A7E8-8679-492D-8214-48DE62FF70B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0DF6F694-A620-49E5-AEA0-AAD9B32936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2B63D295-A6B5-4498-A3A5-CA69CAC7674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E589AD4D-DB05-4B4F-881A-27579F36A5A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3DD57ED3-842A-44D5-ADFB-25854E9CEB8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8C3A0863-B53E-4063-B821-0A5E46D6A3E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B8F67E31-2C51-4C58-B2CC-4D2CF5B9CC3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170E76BB-7114-461F-A69C-7EBE04FDB8E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EC51A9E7-162E-4B73-9844-D1CD701CF48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11614216-C6C7-4D9B-9036-D4541874235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77741090-2E23-41E4-9FC0-325074A4B12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F670214C-2959-4963-9C78-95DB5F2D9D9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50449DD3-5463-46A0-8A5A-099291F0D8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F9043920-485C-4FBF-8110-F280BE29A4F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A307684F-0A43-4CCE-AE3D-65E943355A3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B44D37B2-13C3-44FB-8E76-E6F2EBEBE66A}"/>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50AAF1DA-DB58-48DF-A363-A589BBCDA0A4}"/>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0E5A858C-1970-4A87-A547-6796957E278D}"/>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DAFE819A-F760-44A0-AA8E-6BA1141F4B04}"/>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3AD3E185-56D8-48F9-B4DD-004F301C3131}"/>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C13A0029-ABD1-4F56-B2E0-F00F28AE5603}"/>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6CE76F70-2CDF-4C87-973F-3CB1661F4782}"/>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C7506BDA-9954-4762-A21D-A0CEFF104B0D}"/>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B779E477-34CF-407E-BE3B-276B34729B29}"/>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069BC42F-4443-4BA3-B522-FF312E2A9C3B}"/>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5058741B-64CE-45EB-8CF1-694D76569487}"/>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E5D91BD-E0D0-493F-94D6-9D035948C49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A499CD29-BF15-47DE-9A34-4126991F7E8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1AAA1522-3806-43E3-9865-A2A1D8A0A1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8C98CAD-999B-4678-92A5-40D8608E1E3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E30E84BF-6B06-481C-A45D-09C10A4609C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511" name="楕円 510">
          <a:extLst>
            <a:ext uri="{FF2B5EF4-FFF2-40B4-BE49-F238E27FC236}">
              <a16:creationId xmlns:a16="http://schemas.microsoft.com/office/drawing/2014/main" id="{C7A9D502-7426-4E43-A4DC-98EF77F0816C}"/>
            </a:ext>
          </a:extLst>
        </xdr:cNvPr>
        <xdr:cNvSpPr/>
      </xdr:nvSpPr>
      <xdr:spPr>
        <a:xfrm>
          <a:off x="22110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91457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C8048399-AAB2-4D0E-80B0-9F168E08CB09}"/>
            </a:ext>
          </a:extLst>
        </xdr:cNvPr>
        <xdr:cNvSpPr txBox="1"/>
      </xdr:nvSpPr>
      <xdr:spPr>
        <a:xfrm>
          <a:off x="22199600"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116840</xdr:rowOff>
    </xdr:from>
    <xdr:to>
      <xdr:col>112</xdr:col>
      <xdr:colOff>38100</xdr:colOff>
      <xdr:row>62</xdr:row>
      <xdr:rowOff>46990</xdr:rowOff>
    </xdr:to>
    <xdr:sp macro="" textlink="">
      <xdr:nvSpPr>
        <xdr:cNvPr id="513" name="楕円 512">
          <a:extLst>
            <a:ext uri="{FF2B5EF4-FFF2-40B4-BE49-F238E27FC236}">
              <a16:creationId xmlns:a16="http://schemas.microsoft.com/office/drawing/2014/main" id="{872EE994-084A-43E0-A5FD-38A6D9C5FA53}"/>
            </a:ext>
          </a:extLst>
        </xdr:cNvPr>
        <xdr:cNvSpPr/>
      </xdr:nvSpPr>
      <xdr:spPr>
        <a:xfrm>
          <a:off x="21272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163830</xdr:rowOff>
    </xdr:from>
    <xdr:to>
      <xdr:col>116</xdr:col>
      <xdr:colOff>63500</xdr:colOff>
      <xdr:row>61</xdr:row>
      <xdr:rowOff>167640</xdr:rowOff>
    </xdr:to>
    <xdr:cxnSp macro="">
      <xdr:nvCxnSpPr>
        <xdr:cNvPr id="514" name="直線コネクタ 513">
          <a:extLst>
            <a:ext uri="{FF2B5EF4-FFF2-40B4-BE49-F238E27FC236}">
              <a16:creationId xmlns:a16="http://schemas.microsoft.com/office/drawing/2014/main" id="{073FE64E-E4BF-4095-A6CE-2067DED12BCE}"/>
            </a:ext>
          </a:extLst>
        </xdr:cNvPr>
        <xdr:cNvCxnSpPr/>
      </xdr:nvCxnSpPr>
      <xdr:spPr>
        <a:xfrm flipV="1">
          <a:off x="21323300" y="106222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515" name="楕円 514">
          <a:extLst>
            <a:ext uri="{FF2B5EF4-FFF2-40B4-BE49-F238E27FC236}">
              <a16:creationId xmlns:a16="http://schemas.microsoft.com/office/drawing/2014/main" id="{7C228DF7-CDFE-4BAD-907F-83D756F5528F}"/>
            </a:ext>
          </a:extLst>
        </xdr:cNvPr>
        <xdr:cNvSpPr/>
      </xdr:nvSpPr>
      <xdr:spPr>
        <a:xfrm>
          <a:off x="2038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167640</xdr:rowOff>
    </xdr:from>
    <xdr:to>
      <xdr:col>111</xdr:col>
      <xdr:colOff>177800</xdr:colOff>
      <xdr:row>62</xdr:row>
      <xdr:rowOff>0</xdr:rowOff>
    </xdr:to>
    <xdr:cxnSp macro="">
      <xdr:nvCxnSpPr>
        <xdr:cNvPr id="516" name="直線コネクタ 515">
          <a:extLst>
            <a:ext uri="{FF2B5EF4-FFF2-40B4-BE49-F238E27FC236}">
              <a16:creationId xmlns:a16="http://schemas.microsoft.com/office/drawing/2014/main" id="{F35ACE63-58D7-4962-B00F-67D7C6A6D310}"/>
            </a:ext>
          </a:extLst>
        </xdr:cNvPr>
        <xdr:cNvCxnSpPr/>
      </xdr:nvCxnSpPr>
      <xdr:spPr>
        <a:xfrm flipV="1">
          <a:off x="20434300" y="106260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124460</xdr:rowOff>
    </xdr:from>
    <xdr:to>
      <xdr:col>102</xdr:col>
      <xdr:colOff>165100</xdr:colOff>
      <xdr:row>62</xdr:row>
      <xdr:rowOff>54610</xdr:rowOff>
    </xdr:to>
    <xdr:sp macro="" textlink="">
      <xdr:nvSpPr>
        <xdr:cNvPr id="517" name="楕円 516">
          <a:extLst>
            <a:ext uri="{FF2B5EF4-FFF2-40B4-BE49-F238E27FC236}">
              <a16:creationId xmlns:a16="http://schemas.microsoft.com/office/drawing/2014/main" id="{DE21CB03-EA48-4973-B1B4-C345F66F273B}"/>
            </a:ext>
          </a:extLst>
        </xdr:cNvPr>
        <xdr:cNvSpPr/>
      </xdr:nvSpPr>
      <xdr:spPr>
        <a:xfrm>
          <a:off x="19494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3810</xdr:rowOff>
    </xdr:to>
    <xdr:cxnSp macro="">
      <xdr:nvCxnSpPr>
        <xdr:cNvPr id="518" name="直線コネクタ 517">
          <a:extLst>
            <a:ext uri="{FF2B5EF4-FFF2-40B4-BE49-F238E27FC236}">
              <a16:creationId xmlns:a16="http://schemas.microsoft.com/office/drawing/2014/main" id="{C25460CE-EFC3-4892-A880-173BF1E1C60B}"/>
            </a:ext>
          </a:extLst>
        </xdr:cNvPr>
        <xdr:cNvCxnSpPr/>
      </xdr:nvCxnSpPr>
      <xdr:spPr>
        <a:xfrm flipV="1">
          <a:off x="19545300" y="10629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128270</xdr:rowOff>
    </xdr:from>
    <xdr:to>
      <xdr:col>98</xdr:col>
      <xdr:colOff>38100</xdr:colOff>
      <xdr:row>62</xdr:row>
      <xdr:rowOff>58420</xdr:rowOff>
    </xdr:to>
    <xdr:sp macro="" textlink="">
      <xdr:nvSpPr>
        <xdr:cNvPr id="519" name="楕円 518">
          <a:extLst>
            <a:ext uri="{FF2B5EF4-FFF2-40B4-BE49-F238E27FC236}">
              <a16:creationId xmlns:a16="http://schemas.microsoft.com/office/drawing/2014/main" id="{1D7F103C-404E-464D-BD6F-BDB2E109C1B1}"/>
            </a:ext>
          </a:extLst>
        </xdr:cNvPr>
        <xdr:cNvSpPr/>
      </xdr:nvSpPr>
      <xdr:spPr>
        <a:xfrm>
          <a:off x="18605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3810</xdr:rowOff>
    </xdr:from>
    <xdr:to>
      <xdr:col>102</xdr:col>
      <xdr:colOff>114300</xdr:colOff>
      <xdr:row>62</xdr:row>
      <xdr:rowOff>7620</xdr:rowOff>
    </xdr:to>
    <xdr:cxnSp macro="">
      <xdr:nvCxnSpPr>
        <xdr:cNvPr id="520" name="直線コネクタ 519">
          <a:extLst>
            <a:ext uri="{FF2B5EF4-FFF2-40B4-BE49-F238E27FC236}">
              <a16:creationId xmlns:a16="http://schemas.microsoft.com/office/drawing/2014/main" id="{76DBCE38-6B7E-4E12-B2DD-9ED36767BD2A}"/>
            </a:ext>
          </a:extLst>
        </xdr:cNvPr>
        <xdr:cNvCxnSpPr/>
      </xdr:nvCxnSpPr>
      <xdr:spPr>
        <a:xfrm flipV="1">
          <a:off x="18656300" y="106337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521" name="n_1aveValue【保健センター・保健所】&#10;一人当たり面積">
          <a:extLst>
            <a:ext uri="{FF2B5EF4-FFF2-40B4-BE49-F238E27FC236}">
              <a16:creationId xmlns:a16="http://schemas.microsoft.com/office/drawing/2014/main" id="{8A39ED4A-5320-4795-BE68-1DDA3975282F}"/>
            </a:ext>
          </a:extLst>
        </xdr:cNvPr>
        <xdr:cNvSpPr txBox="1"/>
      </xdr:nvSpPr>
      <xdr:spPr>
        <a:xfrm>
          <a:off x="210757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522" name="n_2aveValue【保健センター・保健所】&#10;一人当たり面積">
          <a:extLst>
            <a:ext uri="{FF2B5EF4-FFF2-40B4-BE49-F238E27FC236}">
              <a16:creationId xmlns:a16="http://schemas.microsoft.com/office/drawing/2014/main" id="{4630259E-202E-4297-ADFC-574506CF2C55}"/>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523" name="n_3aveValue【保健センター・保健所】&#10;一人当たり面積">
          <a:extLst>
            <a:ext uri="{FF2B5EF4-FFF2-40B4-BE49-F238E27FC236}">
              <a16:creationId xmlns:a16="http://schemas.microsoft.com/office/drawing/2014/main" id="{EB9DEDC9-E0D7-4CDA-99AE-74C6A840EED1}"/>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524" name="n_4aveValue【保健センター・保健所】&#10;一人当たり面積">
          <a:extLst>
            <a:ext uri="{FF2B5EF4-FFF2-40B4-BE49-F238E27FC236}">
              <a16:creationId xmlns:a16="http://schemas.microsoft.com/office/drawing/2014/main" id="{835E0ACF-947E-4EFB-8883-25874D5F09BF}"/>
            </a:ext>
          </a:extLst>
        </xdr:cNvPr>
        <xdr:cNvSpPr txBox="1"/>
      </xdr:nvSpPr>
      <xdr:spPr>
        <a:xfrm>
          <a:off x="184214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63517</xdr:rowOff>
    </xdr:from>
    <xdr:ext cx="469744" cy="259045"/>
    <xdr:sp macro="" textlink="">
      <xdr:nvSpPr>
        <xdr:cNvPr id="525" name="n_1mainValue【保健センター・保健所】&#10;一人当たり面積">
          <a:extLst>
            <a:ext uri="{FF2B5EF4-FFF2-40B4-BE49-F238E27FC236}">
              <a16:creationId xmlns:a16="http://schemas.microsoft.com/office/drawing/2014/main" id="{D4351B70-AEC9-4E8E-A8EF-5ACBB0157E56}"/>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526" name="n_2mainValue【保健センター・保健所】&#10;一人当たり面積">
          <a:extLst>
            <a:ext uri="{FF2B5EF4-FFF2-40B4-BE49-F238E27FC236}">
              <a16:creationId xmlns:a16="http://schemas.microsoft.com/office/drawing/2014/main" id="{ED7B3344-05A5-4E3E-872A-CAAB15F8082D}"/>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45737</xdr:rowOff>
    </xdr:from>
    <xdr:ext cx="469744" cy="259045"/>
    <xdr:sp macro="" textlink="">
      <xdr:nvSpPr>
        <xdr:cNvPr id="527" name="n_3mainValue【保健センター・保健所】&#10;一人当たり面積">
          <a:extLst>
            <a:ext uri="{FF2B5EF4-FFF2-40B4-BE49-F238E27FC236}">
              <a16:creationId xmlns:a16="http://schemas.microsoft.com/office/drawing/2014/main" id="{C45D54A2-F543-4CA5-972D-8D7696F32058}"/>
            </a:ext>
          </a:extLst>
        </xdr:cNvPr>
        <xdr:cNvSpPr txBox="1"/>
      </xdr:nvSpPr>
      <xdr:spPr>
        <a:xfrm>
          <a:off x="19310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74947</xdr:rowOff>
    </xdr:from>
    <xdr:ext cx="469744" cy="259045"/>
    <xdr:sp macro="" textlink="">
      <xdr:nvSpPr>
        <xdr:cNvPr id="528" name="n_4mainValue【保健センター・保健所】&#10;一人当たり面積">
          <a:extLst>
            <a:ext uri="{FF2B5EF4-FFF2-40B4-BE49-F238E27FC236}">
              <a16:creationId xmlns:a16="http://schemas.microsoft.com/office/drawing/2014/main" id="{D69C1B81-31CA-481C-8A2F-98F4849539F7}"/>
            </a:ext>
          </a:extLst>
        </xdr:cNvPr>
        <xdr:cNvSpPr txBox="1"/>
      </xdr:nvSpPr>
      <xdr:spPr>
        <a:xfrm>
          <a:off x="18421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43D497D9-BC8F-4EB2-AD4B-C37F51FBE6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491D3E59-03E7-40AA-9CB2-2A73BB7B705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6B698F1B-B544-4D39-9871-7EB8A6225E7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15DB7F4D-0F53-49D7-A61D-085D2C2240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5B113FA3-75E2-4C80-997D-F0DD023732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8A0D84AE-FA3C-415C-A7E6-86591081AB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23B4FB0F-CFD4-4123-9B1E-C3A638BA5AA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B16DCC53-131B-4C4D-AF2F-36437041274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BAD8ECCE-F3B8-4652-B6E2-A10A502BE75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F02ED828-C09A-448B-A5D7-239E9A388D4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A0C27FDD-5011-4CE6-A9B9-1ACCCF9A488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4764DE40-8DE9-44A0-B6B8-0CA7A92BB82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15B9BFB9-69C7-4AEB-B538-3D322DEB4F3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43DC8304-20CE-4EAE-B29F-D8C81B3F806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1998CDC7-6C76-406C-95FE-DB2A9CDDECB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193F3D5E-AC8A-40D4-8A01-7563BEDDF6A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6BEA65B2-920D-4B86-8397-A6260B4CB87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E38F3BA2-7306-42F8-963E-AFE9F7831AA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76D698F0-8C30-445F-9875-EB11D6A9AEB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E258826D-AFF4-4A81-9303-431F394C334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17055E05-4892-4F91-934D-2062D333023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C3B7BF4A-9620-4E12-8DB4-074A8D14332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75EAA77D-1D62-4E6C-A140-1F3B483D2EF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D750164E-56EA-4B96-8254-7C2EFFD579E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76D81773-7E41-4E4A-9B8D-977EC1D35847}"/>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56E91985-4934-4EE6-9EC5-5A1C025CBE31}"/>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EE13754D-3D59-4F2A-8125-9CA59DFAE2E1}"/>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80E9D307-975E-4BD1-BA6E-58538B69EA9F}"/>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9D36F6C4-D199-42CE-9AF7-6CB879D058F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A4CDA4A6-58BF-449E-BE42-9F9A93357887}"/>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F4665587-0DA0-4182-BFA3-FBA839B4AD3A}"/>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89005EED-DC06-4848-9857-371C7CE31D3B}"/>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77B40DAD-51A1-446D-8321-5BAC370B104C}"/>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1C97E5DC-3E1E-46D7-BCA6-52B894BDFA2F}"/>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70FCA74A-45BF-4CFB-990D-6E1668A0E3DF}"/>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EA43D5B8-7309-4711-AA78-D52D500BD1C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BEDF524-FE36-4773-8F86-134A70F59FC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967AE85-D790-48B3-8F34-697DA71E97C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64C115A6-2C83-4460-A071-DB110F2D15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C65D7EC4-8354-4B4C-A8C9-CECF60E72E6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128270</xdr:rowOff>
    </xdr:from>
    <xdr:to>
      <xdr:col>85</xdr:col>
      <xdr:colOff>177800</xdr:colOff>
      <xdr:row>80</xdr:row>
      <xdr:rowOff>58420</xdr:rowOff>
    </xdr:to>
    <xdr:sp macro="" textlink="">
      <xdr:nvSpPr>
        <xdr:cNvPr id="569" name="楕円 568">
          <a:extLst>
            <a:ext uri="{FF2B5EF4-FFF2-40B4-BE49-F238E27FC236}">
              <a16:creationId xmlns:a16="http://schemas.microsoft.com/office/drawing/2014/main" id="{AB1749C3-9967-49D1-9AC9-69E65EB68A28}"/>
            </a:ext>
          </a:extLst>
        </xdr:cNvPr>
        <xdr:cNvSpPr/>
      </xdr:nvSpPr>
      <xdr:spPr>
        <a:xfrm>
          <a:off x="162687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151147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C9683C7A-451E-4305-9CEC-0D8AFA47EE6F}"/>
            </a:ext>
          </a:extLst>
        </xdr:cNvPr>
        <xdr:cNvSpPr txBox="1"/>
      </xdr:nvSpPr>
      <xdr:spPr>
        <a:xfrm>
          <a:off x="16357600"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116839</xdr:rowOff>
    </xdr:from>
    <xdr:to>
      <xdr:col>81</xdr:col>
      <xdr:colOff>101600</xdr:colOff>
      <xdr:row>80</xdr:row>
      <xdr:rowOff>46989</xdr:rowOff>
    </xdr:to>
    <xdr:sp macro="" textlink="">
      <xdr:nvSpPr>
        <xdr:cNvPr id="571" name="楕円 570">
          <a:extLst>
            <a:ext uri="{FF2B5EF4-FFF2-40B4-BE49-F238E27FC236}">
              <a16:creationId xmlns:a16="http://schemas.microsoft.com/office/drawing/2014/main" id="{A7469297-D9F8-4EC4-BC5A-A9D2803FE752}"/>
            </a:ext>
          </a:extLst>
        </xdr:cNvPr>
        <xdr:cNvSpPr/>
      </xdr:nvSpPr>
      <xdr:spPr>
        <a:xfrm>
          <a:off x="154305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167639</xdr:rowOff>
    </xdr:from>
    <xdr:to>
      <xdr:col>85</xdr:col>
      <xdr:colOff>127000</xdr:colOff>
      <xdr:row>80</xdr:row>
      <xdr:rowOff>7620</xdr:rowOff>
    </xdr:to>
    <xdr:cxnSp macro="">
      <xdr:nvCxnSpPr>
        <xdr:cNvPr id="572" name="直線コネクタ 571">
          <a:extLst>
            <a:ext uri="{FF2B5EF4-FFF2-40B4-BE49-F238E27FC236}">
              <a16:creationId xmlns:a16="http://schemas.microsoft.com/office/drawing/2014/main" id="{BC8E61A4-E756-45BB-9BB7-04CC49277914}"/>
            </a:ext>
          </a:extLst>
        </xdr:cNvPr>
        <xdr:cNvCxnSpPr/>
      </xdr:nvCxnSpPr>
      <xdr:spPr>
        <a:xfrm>
          <a:off x="15481300" y="137121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69214</xdr:rowOff>
    </xdr:from>
    <xdr:to>
      <xdr:col>76</xdr:col>
      <xdr:colOff>165100</xdr:colOff>
      <xdr:row>79</xdr:row>
      <xdr:rowOff>170814</xdr:rowOff>
    </xdr:to>
    <xdr:sp macro="" textlink="">
      <xdr:nvSpPr>
        <xdr:cNvPr id="573" name="楕円 572">
          <a:extLst>
            <a:ext uri="{FF2B5EF4-FFF2-40B4-BE49-F238E27FC236}">
              <a16:creationId xmlns:a16="http://schemas.microsoft.com/office/drawing/2014/main" id="{D06C09F2-D864-499D-AC58-7175B1F4352F}"/>
            </a:ext>
          </a:extLst>
        </xdr:cNvPr>
        <xdr:cNvSpPr/>
      </xdr:nvSpPr>
      <xdr:spPr>
        <a:xfrm>
          <a:off x="14541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120014</xdr:rowOff>
    </xdr:from>
    <xdr:to>
      <xdr:col>81</xdr:col>
      <xdr:colOff>50800</xdr:colOff>
      <xdr:row>79</xdr:row>
      <xdr:rowOff>167639</xdr:rowOff>
    </xdr:to>
    <xdr:cxnSp macro="">
      <xdr:nvCxnSpPr>
        <xdr:cNvPr id="574" name="直線コネクタ 573">
          <a:extLst>
            <a:ext uri="{FF2B5EF4-FFF2-40B4-BE49-F238E27FC236}">
              <a16:creationId xmlns:a16="http://schemas.microsoft.com/office/drawing/2014/main" id="{57954400-9DBF-40F8-8B56-336B94572B80}"/>
            </a:ext>
          </a:extLst>
        </xdr:cNvPr>
        <xdr:cNvCxnSpPr/>
      </xdr:nvCxnSpPr>
      <xdr:spPr>
        <a:xfrm>
          <a:off x="14592300" y="136645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23495</xdr:rowOff>
    </xdr:from>
    <xdr:to>
      <xdr:col>72</xdr:col>
      <xdr:colOff>38100</xdr:colOff>
      <xdr:row>79</xdr:row>
      <xdr:rowOff>125095</xdr:rowOff>
    </xdr:to>
    <xdr:sp macro="" textlink="">
      <xdr:nvSpPr>
        <xdr:cNvPr id="575" name="楕円 574">
          <a:extLst>
            <a:ext uri="{FF2B5EF4-FFF2-40B4-BE49-F238E27FC236}">
              <a16:creationId xmlns:a16="http://schemas.microsoft.com/office/drawing/2014/main" id="{F29D40CD-8EA9-41B5-A387-54DE632DD015}"/>
            </a:ext>
          </a:extLst>
        </xdr:cNvPr>
        <xdr:cNvSpPr/>
      </xdr:nvSpPr>
      <xdr:spPr>
        <a:xfrm>
          <a:off x="13652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74295</xdr:rowOff>
    </xdr:from>
    <xdr:to>
      <xdr:col>76</xdr:col>
      <xdr:colOff>114300</xdr:colOff>
      <xdr:row>79</xdr:row>
      <xdr:rowOff>120014</xdr:rowOff>
    </xdr:to>
    <xdr:cxnSp macro="">
      <xdr:nvCxnSpPr>
        <xdr:cNvPr id="576" name="直線コネクタ 575">
          <a:extLst>
            <a:ext uri="{FF2B5EF4-FFF2-40B4-BE49-F238E27FC236}">
              <a16:creationId xmlns:a16="http://schemas.microsoft.com/office/drawing/2014/main" id="{5AF899A3-0E61-44F7-964F-A1B39944E30F}"/>
            </a:ext>
          </a:extLst>
        </xdr:cNvPr>
        <xdr:cNvCxnSpPr/>
      </xdr:nvCxnSpPr>
      <xdr:spPr>
        <a:xfrm>
          <a:off x="13703300" y="136188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636</xdr:rowOff>
    </xdr:from>
    <xdr:to>
      <xdr:col>67</xdr:col>
      <xdr:colOff>101600</xdr:colOff>
      <xdr:row>79</xdr:row>
      <xdr:rowOff>102236</xdr:rowOff>
    </xdr:to>
    <xdr:sp macro="" textlink="">
      <xdr:nvSpPr>
        <xdr:cNvPr id="577" name="楕円 576">
          <a:extLst>
            <a:ext uri="{FF2B5EF4-FFF2-40B4-BE49-F238E27FC236}">
              <a16:creationId xmlns:a16="http://schemas.microsoft.com/office/drawing/2014/main" id="{F8A899C5-FBFF-427A-A828-7D9A4D779ABB}"/>
            </a:ext>
          </a:extLst>
        </xdr:cNvPr>
        <xdr:cNvSpPr/>
      </xdr:nvSpPr>
      <xdr:spPr>
        <a:xfrm>
          <a:off x="127635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51436</xdr:rowOff>
    </xdr:from>
    <xdr:to>
      <xdr:col>71</xdr:col>
      <xdr:colOff>177800</xdr:colOff>
      <xdr:row>79</xdr:row>
      <xdr:rowOff>74295</xdr:rowOff>
    </xdr:to>
    <xdr:cxnSp macro="">
      <xdr:nvCxnSpPr>
        <xdr:cNvPr id="578" name="直線コネクタ 577">
          <a:extLst>
            <a:ext uri="{FF2B5EF4-FFF2-40B4-BE49-F238E27FC236}">
              <a16:creationId xmlns:a16="http://schemas.microsoft.com/office/drawing/2014/main" id="{AADA94EB-5A7C-4725-8A90-7139A4352E0A}"/>
            </a:ext>
          </a:extLst>
        </xdr:cNvPr>
        <xdr:cNvCxnSpPr/>
      </xdr:nvCxnSpPr>
      <xdr:spPr>
        <a:xfrm>
          <a:off x="12814300" y="135959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579" name="n_1aveValue【消防施設】&#10;有形固定資産減価償却率">
          <a:extLst>
            <a:ext uri="{FF2B5EF4-FFF2-40B4-BE49-F238E27FC236}">
              <a16:creationId xmlns:a16="http://schemas.microsoft.com/office/drawing/2014/main" id="{A3820D17-656D-4320-A849-2DC6EAB918DA}"/>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aveValue【消防施設】&#10;有形固定資産減価償却率">
          <a:extLst>
            <a:ext uri="{FF2B5EF4-FFF2-40B4-BE49-F238E27FC236}">
              <a16:creationId xmlns:a16="http://schemas.microsoft.com/office/drawing/2014/main" id="{7AA2DB1B-6DAF-4BC8-B05A-752CCA50E107}"/>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581" name="n_3aveValue【消防施設】&#10;有形固定資産減価償却率">
          <a:extLst>
            <a:ext uri="{FF2B5EF4-FFF2-40B4-BE49-F238E27FC236}">
              <a16:creationId xmlns:a16="http://schemas.microsoft.com/office/drawing/2014/main" id="{5D130A7A-7848-4547-BD0B-17279890A55E}"/>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582" name="n_4aveValue【消防施設】&#10;有形固定資産減価償却率">
          <a:extLst>
            <a:ext uri="{FF2B5EF4-FFF2-40B4-BE49-F238E27FC236}">
              <a16:creationId xmlns:a16="http://schemas.microsoft.com/office/drawing/2014/main" id="{64965B4D-00E9-44EF-AA94-B422DE91A24B}"/>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63516</xdr:rowOff>
    </xdr:from>
    <xdr:ext cx="405111" cy="259045"/>
    <xdr:sp macro="" textlink="">
      <xdr:nvSpPr>
        <xdr:cNvPr id="583" name="n_1mainValue【消防施設】&#10;有形固定資産減価償却率">
          <a:extLst>
            <a:ext uri="{FF2B5EF4-FFF2-40B4-BE49-F238E27FC236}">
              <a16:creationId xmlns:a16="http://schemas.microsoft.com/office/drawing/2014/main" id="{58FE84CF-0B85-4A55-97FB-A7F3C6B54029}"/>
            </a:ext>
          </a:extLst>
        </xdr:cNvPr>
        <xdr:cNvSpPr txBox="1"/>
      </xdr:nvSpPr>
      <xdr:spPr>
        <a:xfrm>
          <a:off x="152660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15891</xdr:rowOff>
    </xdr:from>
    <xdr:ext cx="405111" cy="259045"/>
    <xdr:sp macro="" textlink="">
      <xdr:nvSpPr>
        <xdr:cNvPr id="584" name="n_2mainValue【消防施設】&#10;有形固定資産減価償却率">
          <a:extLst>
            <a:ext uri="{FF2B5EF4-FFF2-40B4-BE49-F238E27FC236}">
              <a16:creationId xmlns:a16="http://schemas.microsoft.com/office/drawing/2014/main" id="{918B32E8-B40A-4A9F-8B84-5185CC509505}"/>
            </a:ext>
          </a:extLst>
        </xdr:cNvPr>
        <xdr:cNvSpPr txBox="1"/>
      </xdr:nvSpPr>
      <xdr:spPr>
        <a:xfrm>
          <a:off x="143897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141622</xdr:rowOff>
    </xdr:from>
    <xdr:ext cx="405111" cy="259045"/>
    <xdr:sp macro="" textlink="">
      <xdr:nvSpPr>
        <xdr:cNvPr id="585" name="n_3mainValue【消防施設】&#10;有形固定資産減価償却率">
          <a:extLst>
            <a:ext uri="{FF2B5EF4-FFF2-40B4-BE49-F238E27FC236}">
              <a16:creationId xmlns:a16="http://schemas.microsoft.com/office/drawing/2014/main" id="{8FF283F0-4CFC-4FF3-98AD-C17CDED71232}"/>
            </a:ext>
          </a:extLst>
        </xdr:cNvPr>
        <xdr:cNvSpPr txBox="1"/>
      </xdr:nvSpPr>
      <xdr:spPr>
        <a:xfrm>
          <a:off x="13500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118763</xdr:rowOff>
    </xdr:from>
    <xdr:ext cx="405111" cy="259045"/>
    <xdr:sp macro="" textlink="">
      <xdr:nvSpPr>
        <xdr:cNvPr id="586" name="n_4mainValue【消防施設】&#10;有形固定資産減価償却率">
          <a:extLst>
            <a:ext uri="{FF2B5EF4-FFF2-40B4-BE49-F238E27FC236}">
              <a16:creationId xmlns:a16="http://schemas.microsoft.com/office/drawing/2014/main" id="{F60AEF8D-AEDC-4D18-A7A1-99E66BD5231D}"/>
            </a:ext>
          </a:extLst>
        </xdr:cNvPr>
        <xdr:cNvSpPr txBox="1"/>
      </xdr:nvSpPr>
      <xdr:spPr>
        <a:xfrm>
          <a:off x="12611744" y="1332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BFDD8810-C93D-4BEE-9814-15197BE6A25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5377F51-C830-475A-BC78-57C1EA7E54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32C9E75E-25E9-448E-B80C-461EEAD965A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61C9B869-44F9-4B90-9C99-128BA950D9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C1C29CB8-CA93-449A-A507-052CC9AAAF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DC13D18F-2A92-4E21-8EAA-684F78DA638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FA520E2C-9497-4404-BDAB-21002DE3BDA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44609CEB-E072-4A29-9C62-79E8F9EEFC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7AF6D0EE-556E-4C5E-9A1C-7A1737895F2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677A4CE9-51E5-471E-92BC-51378DEA0D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921F55B5-273C-40D6-B8FC-97F76999CAF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813AFBDB-643F-4D67-949C-C84AAAF985E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D95C5E99-55E6-42B8-AFE8-3848F6ED1BA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3730AF5E-EF62-4AD2-8A0F-5ABCE32152D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C6A1088F-E8A5-4D29-B0D9-581F44F8097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C7ABDCBE-8CE5-43C9-9F71-7BA79054B84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1ED7A12D-C2E8-4F6F-A2C0-A1ABC16435F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80CBB9E7-57B5-44D9-8F8B-CC06327EBD0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4F110914-45E1-4970-8933-035F1F6347C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1F0B913F-21D5-4EC9-B575-35CC58C3873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790F8EC3-F80A-419B-A9A6-9B8C4E12D94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B5726D1E-49E0-4D95-893B-7B28D726BFE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DB5E026F-0337-408D-A729-CC0037505E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3BEAB7C2-C764-4E9B-A620-E15D3190D574}"/>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71F3307E-8F47-476D-935B-98E6F0C6C3A6}"/>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E0F8B222-F516-4683-BE8A-A1E6D7A05FD8}"/>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D2AB3CEF-6CE8-4629-B0EE-95D200FED6C9}"/>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8C11DB01-363A-4C33-881A-31D6E810E246}"/>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15" name="【消防施設】&#10;一人当たり面積平均値テキスト">
          <a:extLst>
            <a:ext uri="{FF2B5EF4-FFF2-40B4-BE49-F238E27FC236}">
              <a16:creationId xmlns:a16="http://schemas.microsoft.com/office/drawing/2014/main" id="{8F2F04D4-28EE-49BA-994A-12E567022793}"/>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9314A339-FD57-47E2-95D5-8A84C7C6EFE1}"/>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638ABBF7-3E5B-473E-A899-58D8993AA105}"/>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74BA3D06-B4DB-477B-9254-AF357A0177B6}"/>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59041CE5-81F3-4363-9277-1F5A616EDEF9}"/>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524E8D0D-C6D9-4BEA-8E49-CBE4F14166C6}"/>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9747E380-1D07-449A-8D33-77DFAAE4252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83AFC49-0C1A-409B-9FC7-4FB4F84DBE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F99822A-E550-4357-97BA-7F55CD4E58E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11024B20-15EA-4912-8175-609B37EDBA3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2E35E169-FF64-43C6-ABAD-35FD3EFE70B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69850</xdr:rowOff>
    </xdr:from>
    <xdr:to>
      <xdr:col>116</xdr:col>
      <xdr:colOff>114300</xdr:colOff>
      <xdr:row>86</xdr:row>
      <xdr:rowOff>0</xdr:rowOff>
    </xdr:to>
    <xdr:sp macro="" textlink="">
      <xdr:nvSpPr>
        <xdr:cNvPr id="626" name="楕円 625">
          <a:extLst>
            <a:ext uri="{FF2B5EF4-FFF2-40B4-BE49-F238E27FC236}">
              <a16:creationId xmlns:a16="http://schemas.microsoft.com/office/drawing/2014/main" id="{4722D67F-E059-4FFA-99D1-51193F2064CE}"/>
            </a:ext>
          </a:extLst>
        </xdr:cNvPr>
        <xdr:cNvSpPr/>
      </xdr:nvSpPr>
      <xdr:spPr>
        <a:xfrm>
          <a:off x="221107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627" name="【消防施設】&#10;一人当たり面積該当値テキスト">
          <a:extLst>
            <a:ext uri="{FF2B5EF4-FFF2-40B4-BE49-F238E27FC236}">
              <a16:creationId xmlns:a16="http://schemas.microsoft.com/office/drawing/2014/main" id="{DB175850-8D00-4784-9762-A617ABCE5EDB}"/>
            </a:ext>
          </a:extLst>
        </xdr:cNvPr>
        <xdr:cNvSpPr txBox="1"/>
      </xdr:nvSpPr>
      <xdr:spPr>
        <a:xfrm>
          <a:off x="22199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71120</xdr:rowOff>
    </xdr:from>
    <xdr:to>
      <xdr:col>112</xdr:col>
      <xdr:colOff>38100</xdr:colOff>
      <xdr:row>86</xdr:row>
      <xdr:rowOff>1270</xdr:rowOff>
    </xdr:to>
    <xdr:sp macro="" textlink="">
      <xdr:nvSpPr>
        <xdr:cNvPr id="628" name="楕円 627">
          <a:extLst>
            <a:ext uri="{FF2B5EF4-FFF2-40B4-BE49-F238E27FC236}">
              <a16:creationId xmlns:a16="http://schemas.microsoft.com/office/drawing/2014/main" id="{46C06D82-4B3E-4704-BFCE-E14E8418C909}"/>
            </a:ext>
          </a:extLst>
        </xdr:cNvPr>
        <xdr:cNvSpPr/>
      </xdr:nvSpPr>
      <xdr:spPr>
        <a:xfrm>
          <a:off x="21272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120650</xdr:rowOff>
    </xdr:from>
    <xdr:to>
      <xdr:col>116</xdr:col>
      <xdr:colOff>63500</xdr:colOff>
      <xdr:row>85</xdr:row>
      <xdr:rowOff>121920</xdr:rowOff>
    </xdr:to>
    <xdr:cxnSp macro="">
      <xdr:nvCxnSpPr>
        <xdr:cNvPr id="629" name="直線コネクタ 628">
          <a:extLst>
            <a:ext uri="{FF2B5EF4-FFF2-40B4-BE49-F238E27FC236}">
              <a16:creationId xmlns:a16="http://schemas.microsoft.com/office/drawing/2014/main" id="{E938AE3A-942F-47FF-AB4C-F837B6286CB6}"/>
            </a:ext>
          </a:extLst>
        </xdr:cNvPr>
        <xdr:cNvCxnSpPr/>
      </xdr:nvCxnSpPr>
      <xdr:spPr>
        <a:xfrm flipV="1">
          <a:off x="21323300" y="1469390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71120</xdr:rowOff>
    </xdr:from>
    <xdr:to>
      <xdr:col>107</xdr:col>
      <xdr:colOff>101600</xdr:colOff>
      <xdr:row>86</xdr:row>
      <xdr:rowOff>1270</xdr:rowOff>
    </xdr:to>
    <xdr:sp macro="" textlink="">
      <xdr:nvSpPr>
        <xdr:cNvPr id="630" name="楕円 629">
          <a:extLst>
            <a:ext uri="{FF2B5EF4-FFF2-40B4-BE49-F238E27FC236}">
              <a16:creationId xmlns:a16="http://schemas.microsoft.com/office/drawing/2014/main" id="{EE1FCAE4-543C-4C18-83FA-C3478A837914}"/>
            </a:ext>
          </a:extLst>
        </xdr:cNvPr>
        <xdr:cNvSpPr/>
      </xdr:nvSpPr>
      <xdr:spPr>
        <a:xfrm>
          <a:off x="20383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121920</xdr:rowOff>
    </xdr:from>
    <xdr:to>
      <xdr:col>111</xdr:col>
      <xdr:colOff>177800</xdr:colOff>
      <xdr:row>85</xdr:row>
      <xdr:rowOff>121920</xdr:rowOff>
    </xdr:to>
    <xdr:cxnSp macro="">
      <xdr:nvCxnSpPr>
        <xdr:cNvPr id="631" name="直線コネクタ 630">
          <a:extLst>
            <a:ext uri="{FF2B5EF4-FFF2-40B4-BE49-F238E27FC236}">
              <a16:creationId xmlns:a16="http://schemas.microsoft.com/office/drawing/2014/main" id="{F82F10F8-747E-42D4-961C-C0D86E95EA68}"/>
            </a:ext>
          </a:extLst>
        </xdr:cNvPr>
        <xdr:cNvCxnSpPr/>
      </xdr:nvCxnSpPr>
      <xdr:spPr>
        <a:xfrm>
          <a:off x="20434300" y="1469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71120</xdr:rowOff>
    </xdr:from>
    <xdr:to>
      <xdr:col>102</xdr:col>
      <xdr:colOff>165100</xdr:colOff>
      <xdr:row>86</xdr:row>
      <xdr:rowOff>1270</xdr:rowOff>
    </xdr:to>
    <xdr:sp macro="" textlink="">
      <xdr:nvSpPr>
        <xdr:cNvPr id="632" name="楕円 631">
          <a:extLst>
            <a:ext uri="{FF2B5EF4-FFF2-40B4-BE49-F238E27FC236}">
              <a16:creationId xmlns:a16="http://schemas.microsoft.com/office/drawing/2014/main" id="{CEC59D65-2ABE-422D-AFF7-1BDB90750594}"/>
            </a:ext>
          </a:extLst>
        </xdr:cNvPr>
        <xdr:cNvSpPr/>
      </xdr:nvSpPr>
      <xdr:spPr>
        <a:xfrm>
          <a:off x="19494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121920</xdr:rowOff>
    </xdr:from>
    <xdr:to>
      <xdr:col>107</xdr:col>
      <xdr:colOff>50800</xdr:colOff>
      <xdr:row>85</xdr:row>
      <xdr:rowOff>121920</xdr:rowOff>
    </xdr:to>
    <xdr:cxnSp macro="">
      <xdr:nvCxnSpPr>
        <xdr:cNvPr id="633" name="直線コネクタ 632">
          <a:extLst>
            <a:ext uri="{FF2B5EF4-FFF2-40B4-BE49-F238E27FC236}">
              <a16:creationId xmlns:a16="http://schemas.microsoft.com/office/drawing/2014/main" id="{4A7FB515-858D-49A1-A5FD-D4377D64DEB6}"/>
            </a:ext>
          </a:extLst>
        </xdr:cNvPr>
        <xdr:cNvCxnSpPr/>
      </xdr:nvCxnSpPr>
      <xdr:spPr>
        <a:xfrm>
          <a:off x="19545300" y="1469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72389</xdr:rowOff>
    </xdr:from>
    <xdr:to>
      <xdr:col>98</xdr:col>
      <xdr:colOff>38100</xdr:colOff>
      <xdr:row>86</xdr:row>
      <xdr:rowOff>2539</xdr:rowOff>
    </xdr:to>
    <xdr:sp macro="" textlink="">
      <xdr:nvSpPr>
        <xdr:cNvPr id="634" name="楕円 633">
          <a:extLst>
            <a:ext uri="{FF2B5EF4-FFF2-40B4-BE49-F238E27FC236}">
              <a16:creationId xmlns:a16="http://schemas.microsoft.com/office/drawing/2014/main" id="{3D938F5F-9438-479E-BAD8-0729A5232E64}"/>
            </a:ext>
          </a:extLst>
        </xdr:cNvPr>
        <xdr:cNvSpPr/>
      </xdr:nvSpPr>
      <xdr:spPr>
        <a:xfrm>
          <a:off x="18605500" y="1464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121920</xdr:rowOff>
    </xdr:from>
    <xdr:to>
      <xdr:col>102</xdr:col>
      <xdr:colOff>114300</xdr:colOff>
      <xdr:row>85</xdr:row>
      <xdr:rowOff>123189</xdr:rowOff>
    </xdr:to>
    <xdr:cxnSp macro="">
      <xdr:nvCxnSpPr>
        <xdr:cNvPr id="635" name="直線コネクタ 634">
          <a:extLst>
            <a:ext uri="{FF2B5EF4-FFF2-40B4-BE49-F238E27FC236}">
              <a16:creationId xmlns:a16="http://schemas.microsoft.com/office/drawing/2014/main" id="{E3EAC88A-C691-43C4-A930-BAA5CDBD4919}"/>
            </a:ext>
          </a:extLst>
        </xdr:cNvPr>
        <xdr:cNvCxnSpPr/>
      </xdr:nvCxnSpPr>
      <xdr:spPr>
        <a:xfrm flipV="1">
          <a:off x="18656300" y="146951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636" name="n_1aveValue【消防施設】&#10;一人当たり面積">
          <a:extLst>
            <a:ext uri="{FF2B5EF4-FFF2-40B4-BE49-F238E27FC236}">
              <a16:creationId xmlns:a16="http://schemas.microsoft.com/office/drawing/2014/main" id="{D6645445-B11C-48CB-9B0C-EAC4CD0C8F87}"/>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637" name="n_2aveValue【消防施設】&#10;一人当たり面積">
          <a:extLst>
            <a:ext uri="{FF2B5EF4-FFF2-40B4-BE49-F238E27FC236}">
              <a16:creationId xmlns:a16="http://schemas.microsoft.com/office/drawing/2014/main" id="{1F5EC129-CCAF-40F8-A674-001AEDD9221F}"/>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638" name="n_3aveValue【消防施設】&#10;一人当たり面積">
          <a:extLst>
            <a:ext uri="{FF2B5EF4-FFF2-40B4-BE49-F238E27FC236}">
              <a16:creationId xmlns:a16="http://schemas.microsoft.com/office/drawing/2014/main" id="{A9C1B293-B690-4AD2-9092-46C6539B4993}"/>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639" name="n_4aveValue【消防施設】&#10;一人当たり面積">
          <a:extLst>
            <a:ext uri="{FF2B5EF4-FFF2-40B4-BE49-F238E27FC236}">
              <a16:creationId xmlns:a16="http://schemas.microsoft.com/office/drawing/2014/main" id="{94E7357D-F524-48DA-BCCB-D93EF4744B39}"/>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163847</xdr:rowOff>
    </xdr:from>
    <xdr:ext cx="469744" cy="259045"/>
    <xdr:sp macro="" textlink="">
      <xdr:nvSpPr>
        <xdr:cNvPr id="640" name="n_1mainValue【消防施設】&#10;一人当たり面積">
          <a:extLst>
            <a:ext uri="{FF2B5EF4-FFF2-40B4-BE49-F238E27FC236}">
              <a16:creationId xmlns:a16="http://schemas.microsoft.com/office/drawing/2014/main" id="{BD3AC789-43A7-467E-8DEF-839226D1C11E}"/>
            </a:ext>
          </a:extLst>
        </xdr:cNvPr>
        <xdr:cNvSpPr txBox="1"/>
      </xdr:nvSpPr>
      <xdr:spPr>
        <a:xfrm>
          <a:off x="210757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163847</xdr:rowOff>
    </xdr:from>
    <xdr:ext cx="469744" cy="259045"/>
    <xdr:sp macro="" textlink="">
      <xdr:nvSpPr>
        <xdr:cNvPr id="641" name="n_2mainValue【消防施設】&#10;一人当たり面積">
          <a:extLst>
            <a:ext uri="{FF2B5EF4-FFF2-40B4-BE49-F238E27FC236}">
              <a16:creationId xmlns:a16="http://schemas.microsoft.com/office/drawing/2014/main" id="{FC71BA21-D6B0-48B4-B7CF-B7788FE652C6}"/>
            </a:ext>
          </a:extLst>
        </xdr:cNvPr>
        <xdr:cNvSpPr txBox="1"/>
      </xdr:nvSpPr>
      <xdr:spPr>
        <a:xfrm>
          <a:off x="20199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163847</xdr:rowOff>
    </xdr:from>
    <xdr:ext cx="469744" cy="259045"/>
    <xdr:sp macro="" textlink="">
      <xdr:nvSpPr>
        <xdr:cNvPr id="642" name="n_3mainValue【消防施設】&#10;一人当たり面積">
          <a:extLst>
            <a:ext uri="{FF2B5EF4-FFF2-40B4-BE49-F238E27FC236}">
              <a16:creationId xmlns:a16="http://schemas.microsoft.com/office/drawing/2014/main" id="{679CBD72-A972-4672-8BF4-247A6437BE33}"/>
            </a:ext>
          </a:extLst>
        </xdr:cNvPr>
        <xdr:cNvSpPr txBox="1"/>
      </xdr:nvSpPr>
      <xdr:spPr>
        <a:xfrm>
          <a:off x="19310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165116</xdr:rowOff>
    </xdr:from>
    <xdr:ext cx="469744" cy="259045"/>
    <xdr:sp macro="" textlink="">
      <xdr:nvSpPr>
        <xdr:cNvPr id="643" name="n_4mainValue【消防施設】&#10;一人当たり面積">
          <a:extLst>
            <a:ext uri="{FF2B5EF4-FFF2-40B4-BE49-F238E27FC236}">
              <a16:creationId xmlns:a16="http://schemas.microsoft.com/office/drawing/2014/main" id="{0A59D44A-AB1C-4A02-A4AC-67AF2976FFC6}"/>
            </a:ext>
          </a:extLst>
        </xdr:cNvPr>
        <xdr:cNvSpPr txBox="1"/>
      </xdr:nvSpPr>
      <xdr:spPr>
        <a:xfrm>
          <a:off x="18421427" y="1473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A61268C5-EE5F-4B77-A0ED-DE3D9703D63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95F9F6EF-0D86-405F-A568-27DAD64D16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59B4C986-63EE-4570-929E-40DE2C10F16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199013AB-6617-4434-A829-CC70625AE56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E5AC6E2-445C-4A6F-8EE4-A25494EB8FB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38FAA2CC-625F-4DBE-B2CD-E2B41E70A2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8474D5D3-F470-47C9-9C0C-D6FD784A8C6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4C49C9CF-E7DB-4AF1-A806-7AA9D736DE0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D0AEFDB8-9628-4339-ADEA-54B3283BCF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854D0FAD-EDF5-4658-9A63-B5D5321D42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8865630B-6E3D-455E-83B6-846B61CB0BD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3FE0FD2C-B12D-472B-9806-732E15CF2F4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B96B5083-046A-4528-826F-C11C4DCE894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AB8D7DB1-0BFF-4279-AB0E-4D838DCEC07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5CC71638-5E75-4EF5-9F0C-CEFB2D3AE13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B1567C0B-2D9D-4E7D-BC45-87B58F71C57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7D865D27-ACE5-4C5F-8B50-BA3AE1CD7CE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EB3CE13C-C1BB-4CD7-A37F-CAE788DCD51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4C238248-3D81-4F0A-B739-DB3D84BB9FE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86C356C8-EFC1-40E7-86C1-12790C61341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2CF017F6-8390-4F1F-913D-908F8F9161E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5613BA83-EA40-4014-BC28-236BFD574DC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AC1881D9-95DE-4F1A-872A-DDF88C78356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0CB58648-1064-4480-8F0A-2874AAB4094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E7DC2ECA-F5AA-42F6-91B8-A78100C3295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C2E12A85-7428-4EA8-ACB0-161B6F9EFC69}"/>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80C65F70-7AB1-4256-9A7F-0726B6CFA605}"/>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416ABDD2-B8E6-458D-A897-ED2DDC0314D3}"/>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94C0DD7B-E450-4B64-AA76-303563362E93}"/>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CC6CEFF7-6EDE-4A79-BFE2-E37384FAC525}"/>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674" name="【庁舎】&#10;有形固定資産減価償却率平均値テキスト">
          <a:extLst>
            <a:ext uri="{FF2B5EF4-FFF2-40B4-BE49-F238E27FC236}">
              <a16:creationId xmlns:a16="http://schemas.microsoft.com/office/drawing/2014/main" id="{1811D290-F5F9-440D-A98E-6D791528B8EB}"/>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38DAB1C1-D4DC-4ABE-B939-A38ABD589FC6}"/>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4AB1F85E-CC80-4014-B439-CB32828A7806}"/>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577B23DA-4850-40E6-91E0-247242018A12}"/>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E46E42E5-DEE8-4A1A-9374-9589AD0BA02E}"/>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CA5B8D3C-1FE1-4091-9292-FC59F289A697}"/>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99B8967-C516-4629-897B-AFC390059EB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342C389-2EC3-4198-9BD6-04924A8EE4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BDF10BA-3636-4AE4-971F-733C4AAC6E0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A1DC02E-6F39-446B-A3A9-AACEE69DE7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58FBF93D-D4F3-4919-BFB0-604E776AA22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17236</xdr:rowOff>
    </xdr:from>
    <xdr:to>
      <xdr:col>85</xdr:col>
      <xdr:colOff>177800</xdr:colOff>
      <xdr:row>108</xdr:row>
      <xdr:rowOff>118836</xdr:rowOff>
    </xdr:to>
    <xdr:sp macro="" textlink="">
      <xdr:nvSpPr>
        <xdr:cNvPr id="685" name="楕円 684">
          <a:extLst>
            <a:ext uri="{FF2B5EF4-FFF2-40B4-BE49-F238E27FC236}">
              <a16:creationId xmlns:a16="http://schemas.microsoft.com/office/drawing/2014/main" id="{BCCDAC41-7594-4835-8ED6-05F7766B0DC8}"/>
            </a:ext>
          </a:extLst>
        </xdr:cNvPr>
        <xdr:cNvSpPr/>
      </xdr:nvSpPr>
      <xdr:spPr>
        <a:xfrm>
          <a:off x="162687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103613</xdr:rowOff>
    </xdr:from>
    <xdr:ext cx="405111" cy="259045"/>
    <xdr:sp macro="" textlink="">
      <xdr:nvSpPr>
        <xdr:cNvPr id="686" name="【庁舎】&#10;有形固定資産減価償却率該当値テキスト">
          <a:extLst>
            <a:ext uri="{FF2B5EF4-FFF2-40B4-BE49-F238E27FC236}">
              <a16:creationId xmlns:a16="http://schemas.microsoft.com/office/drawing/2014/main" id="{D7774E97-1021-4030-A63C-F34D2A356C1E}"/>
            </a:ext>
          </a:extLst>
        </xdr:cNvPr>
        <xdr:cNvSpPr txBox="1"/>
      </xdr:nvSpPr>
      <xdr:spPr>
        <a:xfrm>
          <a:off x="16357600" y="1844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12337</xdr:rowOff>
    </xdr:from>
    <xdr:to>
      <xdr:col>81</xdr:col>
      <xdr:colOff>101600</xdr:colOff>
      <xdr:row>108</xdr:row>
      <xdr:rowOff>113937</xdr:rowOff>
    </xdr:to>
    <xdr:sp macro="" textlink="">
      <xdr:nvSpPr>
        <xdr:cNvPr id="687" name="楕円 686">
          <a:extLst>
            <a:ext uri="{FF2B5EF4-FFF2-40B4-BE49-F238E27FC236}">
              <a16:creationId xmlns:a16="http://schemas.microsoft.com/office/drawing/2014/main" id="{5CAAE4CF-EB2C-46FF-A1CA-E9A6E8F38026}"/>
            </a:ext>
          </a:extLst>
        </xdr:cNvPr>
        <xdr:cNvSpPr/>
      </xdr:nvSpPr>
      <xdr:spPr>
        <a:xfrm>
          <a:off x="15430500" y="18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63137</xdr:rowOff>
    </xdr:from>
    <xdr:to>
      <xdr:col>85</xdr:col>
      <xdr:colOff>127000</xdr:colOff>
      <xdr:row>108</xdr:row>
      <xdr:rowOff>68036</xdr:rowOff>
    </xdr:to>
    <xdr:cxnSp macro="">
      <xdr:nvCxnSpPr>
        <xdr:cNvPr id="688" name="直線コネクタ 687">
          <a:extLst>
            <a:ext uri="{FF2B5EF4-FFF2-40B4-BE49-F238E27FC236}">
              <a16:creationId xmlns:a16="http://schemas.microsoft.com/office/drawing/2014/main" id="{63E3A804-7383-4F9C-B3B4-82EBA1F97AB8}"/>
            </a:ext>
          </a:extLst>
        </xdr:cNvPr>
        <xdr:cNvCxnSpPr/>
      </xdr:nvCxnSpPr>
      <xdr:spPr>
        <a:xfrm>
          <a:off x="15481300" y="1857973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xdr:rowOff>
    </xdr:from>
    <xdr:to>
      <xdr:col>76</xdr:col>
      <xdr:colOff>165100</xdr:colOff>
      <xdr:row>108</xdr:row>
      <xdr:rowOff>109038</xdr:rowOff>
    </xdr:to>
    <xdr:sp macro="" textlink="">
      <xdr:nvSpPr>
        <xdr:cNvPr id="689" name="楕円 688">
          <a:extLst>
            <a:ext uri="{FF2B5EF4-FFF2-40B4-BE49-F238E27FC236}">
              <a16:creationId xmlns:a16="http://schemas.microsoft.com/office/drawing/2014/main" id="{121635DA-04DC-410D-B455-498CA25ABA6C}"/>
            </a:ext>
          </a:extLst>
        </xdr:cNvPr>
        <xdr:cNvSpPr/>
      </xdr:nvSpPr>
      <xdr:spPr>
        <a:xfrm>
          <a:off x="14541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58238</xdr:rowOff>
    </xdr:from>
    <xdr:to>
      <xdr:col>81</xdr:col>
      <xdr:colOff>50800</xdr:colOff>
      <xdr:row>108</xdr:row>
      <xdr:rowOff>63137</xdr:rowOff>
    </xdr:to>
    <xdr:cxnSp macro="">
      <xdr:nvCxnSpPr>
        <xdr:cNvPr id="690" name="直線コネクタ 689">
          <a:extLst>
            <a:ext uri="{FF2B5EF4-FFF2-40B4-BE49-F238E27FC236}">
              <a16:creationId xmlns:a16="http://schemas.microsoft.com/office/drawing/2014/main" id="{03C53517-EFA1-421A-B399-8A185866712E}"/>
            </a:ext>
          </a:extLst>
        </xdr:cNvPr>
        <xdr:cNvCxnSpPr/>
      </xdr:nvCxnSpPr>
      <xdr:spPr>
        <a:xfrm>
          <a:off x="14592300" y="185748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907</xdr:rowOff>
    </xdr:from>
    <xdr:to>
      <xdr:col>72</xdr:col>
      <xdr:colOff>38100</xdr:colOff>
      <xdr:row>108</xdr:row>
      <xdr:rowOff>102507</xdr:rowOff>
    </xdr:to>
    <xdr:sp macro="" textlink="">
      <xdr:nvSpPr>
        <xdr:cNvPr id="691" name="楕円 690">
          <a:extLst>
            <a:ext uri="{FF2B5EF4-FFF2-40B4-BE49-F238E27FC236}">
              <a16:creationId xmlns:a16="http://schemas.microsoft.com/office/drawing/2014/main" id="{96B8721A-6C44-4F14-A156-EA286069983F}"/>
            </a:ext>
          </a:extLst>
        </xdr:cNvPr>
        <xdr:cNvSpPr/>
      </xdr:nvSpPr>
      <xdr:spPr>
        <a:xfrm>
          <a:off x="136525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51707</xdr:rowOff>
    </xdr:from>
    <xdr:to>
      <xdr:col>76</xdr:col>
      <xdr:colOff>114300</xdr:colOff>
      <xdr:row>108</xdr:row>
      <xdr:rowOff>58238</xdr:rowOff>
    </xdr:to>
    <xdr:cxnSp macro="">
      <xdr:nvCxnSpPr>
        <xdr:cNvPr id="692" name="直線コネクタ 691">
          <a:extLst>
            <a:ext uri="{FF2B5EF4-FFF2-40B4-BE49-F238E27FC236}">
              <a16:creationId xmlns:a16="http://schemas.microsoft.com/office/drawing/2014/main" id="{3CA7CFDC-6A48-4856-8485-3BF358A56A2B}"/>
            </a:ext>
          </a:extLst>
        </xdr:cNvPr>
        <xdr:cNvCxnSpPr/>
      </xdr:nvCxnSpPr>
      <xdr:spPr>
        <a:xfrm>
          <a:off x="13703300" y="1856830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164193</xdr:rowOff>
    </xdr:from>
    <xdr:to>
      <xdr:col>67</xdr:col>
      <xdr:colOff>101600</xdr:colOff>
      <xdr:row>108</xdr:row>
      <xdr:rowOff>94343</xdr:rowOff>
    </xdr:to>
    <xdr:sp macro="" textlink="">
      <xdr:nvSpPr>
        <xdr:cNvPr id="693" name="楕円 692">
          <a:extLst>
            <a:ext uri="{FF2B5EF4-FFF2-40B4-BE49-F238E27FC236}">
              <a16:creationId xmlns:a16="http://schemas.microsoft.com/office/drawing/2014/main" id="{93F5B324-447C-4B35-9DEA-500A5FAF3B2F}"/>
            </a:ext>
          </a:extLst>
        </xdr:cNvPr>
        <xdr:cNvSpPr/>
      </xdr:nvSpPr>
      <xdr:spPr>
        <a:xfrm>
          <a:off x="12763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43543</xdr:rowOff>
    </xdr:from>
    <xdr:to>
      <xdr:col>71</xdr:col>
      <xdr:colOff>177800</xdr:colOff>
      <xdr:row>108</xdr:row>
      <xdr:rowOff>51707</xdr:rowOff>
    </xdr:to>
    <xdr:cxnSp macro="">
      <xdr:nvCxnSpPr>
        <xdr:cNvPr id="694" name="直線コネクタ 693">
          <a:extLst>
            <a:ext uri="{FF2B5EF4-FFF2-40B4-BE49-F238E27FC236}">
              <a16:creationId xmlns:a16="http://schemas.microsoft.com/office/drawing/2014/main" id="{E4CAB9BB-50BC-4D86-95E5-A0519515CE72}"/>
            </a:ext>
          </a:extLst>
        </xdr:cNvPr>
        <xdr:cNvCxnSpPr/>
      </xdr:nvCxnSpPr>
      <xdr:spPr>
        <a:xfrm>
          <a:off x="12814300" y="1856014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695" name="n_1aveValue【庁舎】&#10;有形固定資産減価償却率">
          <a:extLst>
            <a:ext uri="{FF2B5EF4-FFF2-40B4-BE49-F238E27FC236}">
              <a16:creationId xmlns:a16="http://schemas.microsoft.com/office/drawing/2014/main" id="{7503CCCD-F4F6-44E8-88DF-E776A7C9EAA2}"/>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696" name="n_2aveValue【庁舎】&#10;有形固定資産減価償却率">
          <a:extLst>
            <a:ext uri="{FF2B5EF4-FFF2-40B4-BE49-F238E27FC236}">
              <a16:creationId xmlns:a16="http://schemas.microsoft.com/office/drawing/2014/main" id="{8F63667A-13C2-4FCD-9131-C7C65C2AED1F}"/>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697" name="n_3aveValue【庁舎】&#10;有形固定資産減価償却率">
          <a:extLst>
            <a:ext uri="{FF2B5EF4-FFF2-40B4-BE49-F238E27FC236}">
              <a16:creationId xmlns:a16="http://schemas.microsoft.com/office/drawing/2014/main" id="{C7EA5352-F704-4311-BCC6-7A132091145D}"/>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698" name="n_4aveValue【庁舎】&#10;有形固定資産減価償却率">
          <a:extLst>
            <a:ext uri="{FF2B5EF4-FFF2-40B4-BE49-F238E27FC236}">
              <a16:creationId xmlns:a16="http://schemas.microsoft.com/office/drawing/2014/main" id="{6A71FC4B-14C8-49FE-979D-B9D8CA257A69}"/>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105064</xdr:rowOff>
    </xdr:from>
    <xdr:ext cx="405111" cy="259045"/>
    <xdr:sp macro="" textlink="">
      <xdr:nvSpPr>
        <xdr:cNvPr id="699" name="n_1mainValue【庁舎】&#10;有形固定資産減価償却率">
          <a:extLst>
            <a:ext uri="{FF2B5EF4-FFF2-40B4-BE49-F238E27FC236}">
              <a16:creationId xmlns:a16="http://schemas.microsoft.com/office/drawing/2014/main" id="{5A521935-B6E4-4178-AA4C-8F860975B9E1}"/>
            </a:ext>
          </a:extLst>
        </xdr:cNvPr>
        <xdr:cNvSpPr txBox="1"/>
      </xdr:nvSpPr>
      <xdr:spPr>
        <a:xfrm>
          <a:off x="15266044" y="1862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100165</xdr:rowOff>
    </xdr:from>
    <xdr:ext cx="405111" cy="259045"/>
    <xdr:sp macro="" textlink="">
      <xdr:nvSpPr>
        <xdr:cNvPr id="700" name="n_2mainValue【庁舎】&#10;有形固定資産減価償却率">
          <a:extLst>
            <a:ext uri="{FF2B5EF4-FFF2-40B4-BE49-F238E27FC236}">
              <a16:creationId xmlns:a16="http://schemas.microsoft.com/office/drawing/2014/main" id="{EDD08B19-1D71-4E2E-BB49-B6AA3117C7B0}"/>
            </a:ext>
          </a:extLst>
        </xdr:cNvPr>
        <xdr:cNvSpPr txBox="1"/>
      </xdr:nvSpPr>
      <xdr:spPr>
        <a:xfrm>
          <a:off x="14389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93634</xdr:rowOff>
    </xdr:from>
    <xdr:ext cx="405111" cy="259045"/>
    <xdr:sp macro="" textlink="">
      <xdr:nvSpPr>
        <xdr:cNvPr id="701" name="n_3mainValue【庁舎】&#10;有形固定資産減価償却率">
          <a:extLst>
            <a:ext uri="{FF2B5EF4-FFF2-40B4-BE49-F238E27FC236}">
              <a16:creationId xmlns:a16="http://schemas.microsoft.com/office/drawing/2014/main" id="{F8E631DC-9E13-46E7-BA0C-03BA79E5302B}"/>
            </a:ext>
          </a:extLst>
        </xdr:cNvPr>
        <xdr:cNvSpPr txBox="1"/>
      </xdr:nvSpPr>
      <xdr:spPr>
        <a:xfrm>
          <a:off x="13500744" y="186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85470</xdr:rowOff>
    </xdr:from>
    <xdr:ext cx="405111" cy="259045"/>
    <xdr:sp macro="" textlink="">
      <xdr:nvSpPr>
        <xdr:cNvPr id="702" name="n_4mainValue【庁舎】&#10;有形固定資産減価償却率">
          <a:extLst>
            <a:ext uri="{FF2B5EF4-FFF2-40B4-BE49-F238E27FC236}">
              <a16:creationId xmlns:a16="http://schemas.microsoft.com/office/drawing/2014/main" id="{274F0754-8984-4B4C-93BB-95D1AE309C6A}"/>
            </a:ext>
          </a:extLst>
        </xdr:cNvPr>
        <xdr:cNvSpPr txBox="1"/>
      </xdr:nvSpPr>
      <xdr:spPr>
        <a:xfrm>
          <a:off x="126117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6E706C5C-B91E-464C-8305-918E4715340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B5D0C5E1-9255-428C-8E07-89E72C5995B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98746153-C62A-4331-9087-57D93105CEC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E1DED21-B110-4CB8-8F50-75B25D7158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522A5C68-7349-47A1-9036-F046B72D382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C33B4A4A-B444-4073-9551-8F28197003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4BAB21F0-3FF0-4EA9-BEDB-14F06E53CC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C2020C6D-11B5-4B38-AF02-1E880EB7A3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C629D13-3579-442B-BA9E-BBD168E429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CF661A49-FB85-49CD-BA92-9619327303D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AFC4A434-C874-498B-A201-1B5F246AE0F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FE19EDF1-3662-49B7-8B25-9ED7029B10E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74C38152-8CAD-44FA-BDF9-27BCE9B0608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3C0BBD09-A69C-48D0-88D4-995C2F419A5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9228DD36-D614-4697-8449-B927723DC68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B99A2EB4-906F-442C-9C7A-BE47CCF85D9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4E49BA76-C6DE-4674-B0A4-701F2308A6D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6923702A-B518-4A7E-B11B-E4599A556A6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6F5F3DDB-C33D-4E5E-8119-1EBFC1C2320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AA6A64EE-FBFB-4C90-B23B-4E4F97249C7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12D36E25-B092-42F1-AA75-DCF2604070A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6D5BC2A4-6193-44EB-9B9F-0F6D3EFE62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5EA5626A-9FA1-42DF-BB7C-6C999CED5E74}"/>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D7EC14AF-C51C-4AFD-A42A-3FE6C78A50AE}"/>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2927025A-EFBA-4208-B44C-4A2629D91EA2}"/>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7BF43CEC-220E-49D0-8C51-3DAC498FD384}"/>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D9C36F29-7300-4287-AC80-4182FA15715E}"/>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730" name="【庁舎】&#10;一人当たり面積平均値テキスト">
          <a:extLst>
            <a:ext uri="{FF2B5EF4-FFF2-40B4-BE49-F238E27FC236}">
              <a16:creationId xmlns:a16="http://schemas.microsoft.com/office/drawing/2014/main" id="{FF390D98-6BDA-43F7-B778-B6C1939B8D87}"/>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23F12ADF-FDE9-4676-ACAB-F70F9D14C41A}"/>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3EC36EC8-BBB0-4795-AE9C-06F4624D7959}"/>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81F151BE-495F-47BC-9F4A-5C0FD6DF87E2}"/>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A3D818E9-C34F-4A92-8C06-D033214C3572}"/>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BC7FB9BA-155A-454A-A43C-6CC131068078}"/>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136EA72-44F9-49AC-BB8E-4B3005EC55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F0D41D5-BF0F-4895-B703-1AE4AFB1F8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9A52CAC-9CB1-413E-B746-2A230957BAF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AED84886-8759-4B12-9D58-6E232D816AE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E6B8237-05D4-4567-AFF8-D9E11933892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61976</xdr:rowOff>
    </xdr:from>
    <xdr:to>
      <xdr:col>116</xdr:col>
      <xdr:colOff>114300</xdr:colOff>
      <xdr:row>107</xdr:row>
      <xdr:rowOff>163576</xdr:rowOff>
    </xdr:to>
    <xdr:sp macro="" textlink="">
      <xdr:nvSpPr>
        <xdr:cNvPr id="741" name="楕円 740">
          <a:extLst>
            <a:ext uri="{FF2B5EF4-FFF2-40B4-BE49-F238E27FC236}">
              <a16:creationId xmlns:a16="http://schemas.microsoft.com/office/drawing/2014/main" id="{D2BF30F2-32EE-40D5-9459-E18CAF145B42}"/>
            </a:ext>
          </a:extLst>
        </xdr:cNvPr>
        <xdr:cNvSpPr/>
      </xdr:nvSpPr>
      <xdr:spPr>
        <a:xfrm>
          <a:off x="221107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40403</xdr:rowOff>
    </xdr:from>
    <xdr:ext cx="469744" cy="259045"/>
    <xdr:sp macro="" textlink="">
      <xdr:nvSpPr>
        <xdr:cNvPr id="742" name="【庁舎】&#10;一人当たり面積該当値テキスト">
          <a:extLst>
            <a:ext uri="{FF2B5EF4-FFF2-40B4-BE49-F238E27FC236}">
              <a16:creationId xmlns:a16="http://schemas.microsoft.com/office/drawing/2014/main" id="{5F4CEDE5-2974-4694-9288-9E4D03CAACC9}"/>
            </a:ext>
          </a:extLst>
        </xdr:cNvPr>
        <xdr:cNvSpPr txBox="1"/>
      </xdr:nvSpPr>
      <xdr:spPr>
        <a:xfrm>
          <a:off x="22199600"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66548</xdr:rowOff>
    </xdr:from>
    <xdr:to>
      <xdr:col>112</xdr:col>
      <xdr:colOff>38100</xdr:colOff>
      <xdr:row>107</xdr:row>
      <xdr:rowOff>168148</xdr:rowOff>
    </xdr:to>
    <xdr:sp macro="" textlink="">
      <xdr:nvSpPr>
        <xdr:cNvPr id="743" name="楕円 742">
          <a:extLst>
            <a:ext uri="{FF2B5EF4-FFF2-40B4-BE49-F238E27FC236}">
              <a16:creationId xmlns:a16="http://schemas.microsoft.com/office/drawing/2014/main" id="{C08720A7-CDE9-45F8-A613-9D2FAF35775F}"/>
            </a:ext>
          </a:extLst>
        </xdr:cNvPr>
        <xdr:cNvSpPr/>
      </xdr:nvSpPr>
      <xdr:spPr>
        <a:xfrm>
          <a:off x="212725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112776</xdr:rowOff>
    </xdr:from>
    <xdr:to>
      <xdr:col>116</xdr:col>
      <xdr:colOff>63500</xdr:colOff>
      <xdr:row>107</xdr:row>
      <xdr:rowOff>117348</xdr:rowOff>
    </xdr:to>
    <xdr:cxnSp macro="">
      <xdr:nvCxnSpPr>
        <xdr:cNvPr id="744" name="直線コネクタ 743">
          <a:extLst>
            <a:ext uri="{FF2B5EF4-FFF2-40B4-BE49-F238E27FC236}">
              <a16:creationId xmlns:a16="http://schemas.microsoft.com/office/drawing/2014/main" id="{2E96AEF8-2902-445F-9271-CDA5447F99FF}"/>
            </a:ext>
          </a:extLst>
        </xdr:cNvPr>
        <xdr:cNvCxnSpPr/>
      </xdr:nvCxnSpPr>
      <xdr:spPr>
        <a:xfrm flipV="1">
          <a:off x="21323300" y="184579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745" name="楕円 744">
          <a:extLst>
            <a:ext uri="{FF2B5EF4-FFF2-40B4-BE49-F238E27FC236}">
              <a16:creationId xmlns:a16="http://schemas.microsoft.com/office/drawing/2014/main" id="{B60D7554-3D9F-481C-8634-D568F6F8E227}"/>
            </a:ext>
          </a:extLst>
        </xdr:cNvPr>
        <xdr:cNvSpPr/>
      </xdr:nvSpPr>
      <xdr:spPr>
        <a:xfrm>
          <a:off x="20383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117348</xdr:rowOff>
    </xdr:from>
    <xdr:to>
      <xdr:col>111</xdr:col>
      <xdr:colOff>177800</xdr:colOff>
      <xdr:row>107</xdr:row>
      <xdr:rowOff>119635</xdr:rowOff>
    </xdr:to>
    <xdr:cxnSp macro="">
      <xdr:nvCxnSpPr>
        <xdr:cNvPr id="746" name="直線コネクタ 745">
          <a:extLst>
            <a:ext uri="{FF2B5EF4-FFF2-40B4-BE49-F238E27FC236}">
              <a16:creationId xmlns:a16="http://schemas.microsoft.com/office/drawing/2014/main" id="{502F4590-DBCB-41FC-902B-1312B3CE6655}"/>
            </a:ext>
          </a:extLst>
        </xdr:cNvPr>
        <xdr:cNvCxnSpPr/>
      </xdr:nvCxnSpPr>
      <xdr:spPr>
        <a:xfrm flipV="1">
          <a:off x="20434300" y="184624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75692</xdr:rowOff>
    </xdr:from>
    <xdr:to>
      <xdr:col>102</xdr:col>
      <xdr:colOff>165100</xdr:colOff>
      <xdr:row>108</xdr:row>
      <xdr:rowOff>5842</xdr:rowOff>
    </xdr:to>
    <xdr:sp macro="" textlink="">
      <xdr:nvSpPr>
        <xdr:cNvPr id="747" name="楕円 746">
          <a:extLst>
            <a:ext uri="{FF2B5EF4-FFF2-40B4-BE49-F238E27FC236}">
              <a16:creationId xmlns:a16="http://schemas.microsoft.com/office/drawing/2014/main" id="{D2A1DE67-88BC-4C96-8F64-1FAAD08378E2}"/>
            </a:ext>
          </a:extLst>
        </xdr:cNvPr>
        <xdr:cNvSpPr/>
      </xdr:nvSpPr>
      <xdr:spPr>
        <a:xfrm>
          <a:off x="19494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126492</xdr:rowOff>
    </xdr:to>
    <xdr:cxnSp macro="">
      <xdr:nvCxnSpPr>
        <xdr:cNvPr id="748" name="直線コネクタ 747">
          <a:extLst>
            <a:ext uri="{FF2B5EF4-FFF2-40B4-BE49-F238E27FC236}">
              <a16:creationId xmlns:a16="http://schemas.microsoft.com/office/drawing/2014/main" id="{9173F58D-BB62-41E9-9F84-D0846E5CA9BB}"/>
            </a:ext>
          </a:extLst>
        </xdr:cNvPr>
        <xdr:cNvCxnSpPr/>
      </xdr:nvCxnSpPr>
      <xdr:spPr>
        <a:xfrm flipV="1">
          <a:off x="19545300" y="1846478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749" name="楕円 748">
          <a:extLst>
            <a:ext uri="{FF2B5EF4-FFF2-40B4-BE49-F238E27FC236}">
              <a16:creationId xmlns:a16="http://schemas.microsoft.com/office/drawing/2014/main" id="{1D53B128-B8DA-49B7-A317-4826FB56CF36}"/>
            </a:ext>
          </a:extLst>
        </xdr:cNvPr>
        <xdr:cNvSpPr/>
      </xdr:nvSpPr>
      <xdr:spPr>
        <a:xfrm>
          <a:off x="18605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126492</xdr:rowOff>
    </xdr:from>
    <xdr:to>
      <xdr:col>102</xdr:col>
      <xdr:colOff>114300</xdr:colOff>
      <xdr:row>107</xdr:row>
      <xdr:rowOff>133350</xdr:rowOff>
    </xdr:to>
    <xdr:cxnSp macro="">
      <xdr:nvCxnSpPr>
        <xdr:cNvPr id="750" name="直線コネクタ 749">
          <a:extLst>
            <a:ext uri="{FF2B5EF4-FFF2-40B4-BE49-F238E27FC236}">
              <a16:creationId xmlns:a16="http://schemas.microsoft.com/office/drawing/2014/main" id="{5670B378-D0E2-40DC-9F26-1CB747BCD2E0}"/>
            </a:ext>
          </a:extLst>
        </xdr:cNvPr>
        <xdr:cNvCxnSpPr/>
      </xdr:nvCxnSpPr>
      <xdr:spPr>
        <a:xfrm flipV="1">
          <a:off x="18656300" y="184716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751" name="n_1aveValue【庁舎】&#10;一人当たり面積">
          <a:extLst>
            <a:ext uri="{FF2B5EF4-FFF2-40B4-BE49-F238E27FC236}">
              <a16:creationId xmlns:a16="http://schemas.microsoft.com/office/drawing/2014/main" id="{69063273-300F-4960-971F-370D8D8731C4}"/>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752" name="n_2aveValue【庁舎】&#10;一人当たり面積">
          <a:extLst>
            <a:ext uri="{FF2B5EF4-FFF2-40B4-BE49-F238E27FC236}">
              <a16:creationId xmlns:a16="http://schemas.microsoft.com/office/drawing/2014/main" id="{5EA2BEBF-8D46-40A2-89CB-75F29D86510C}"/>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753" name="n_3aveValue【庁舎】&#10;一人当たり面積">
          <a:extLst>
            <a:ext uri="{FF2B5EF4-FFF2-40B4-BE49-F238E27FC236}">
              <a16:creationId xmlns:a16="http://schemas.microsoft.com/office/drawing/2014/main" id="{EC9AE2DC-90DE-4879-8776-C0824ED17DF7}"/>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754" name="n_4aveValue【庁舎】&#10;一人当たり面積">
          <a:extLst>
            <a:ext uri="{FF2B5EF4-FFF2-40B4-BE49-F238E27FC236}">
              <a16:creationId xmlns:a16="http://schemas.microsoft.com/office/drawing/2014/main" id="{8FE1345D-F86B-43B7-8B54-D5B5E436A5FC}"/>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159275</xdr:rowOff>
    </xdr:from>
    <xdr:ext cx="469744" cy="259045"/>
    <xdr:sp macro="" textlink="">
      <xdr:nvSpPr>
        <xdr:cNvPr id="755" name="n_1mainValue【庁舎】&#10;一人当たり面積">
          <a:extLst>
            <a:ext uri="{FF2B5EF4-FFF2-40B4-BE49-F238E27FC236}">
              <a16:creationId xmlns:a16="http://schemas.microsoft.com/office/drawing/2014/main" id="{8BC897A1-EBEB-428E-BFF5-CAE9C03F6B1E}"/>
            </a:ext>
          </a:extLst>
        </xdr:cNvPr>
        <xdr:cNvSpPr txBox="1"/>
      </xdr:nvSpPr>
      <xdr:spPr>
        <a:xfrm>
          <a:off x="21075727" y="1850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756" name="n_2mainValue【庁舎】&#10;一人当たり面積">
          <a:extLst>
            <a:ext uri="{FF2B5EF4-FFF2-40B4-BE49-F238E27FC236}">
              <a16:creationId xmlns:a16="http://schemas.microsoft.com/office/drawing/2014/main" id="{77C0072E-9BDF-422D-BD78-F68E8F6266C1}"/>
            </a:ext>
          </a:extLst>
        </xdr:cNvPr>
        <xdr:cNvSpPr txBox="1"/>
      </xdr:nvSpPr>
      <xdr:spPr>
        <a:xfrm>
          <a:off x="20199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168419</xdr:rowOff>
    </xdr:from>
    <xdr:ext cx="469744" cy="259045"/>
    <xdr:sp macro="" textlink="">
      <xdr:nvSpPr>
        <xdr:cNvPr id="757" name="n_3mainValue【庁舎】&#10;一人当たり面積">
          <a:extLst>
            <a:ext uri="{FF2B5EF4-FFF2-40B4-BE49-F238E27FC236}">
              <a16:creationId xmlns:a16="http://schemas.microsoft.com/office/drawing/2014/main" id="{D5F38E63-207C-49FB-901E-9CA59F46DB3F}"/>
            </a:ext>
          </a:extLst>
        </xdr:cNvPr>
        <xdr:cNvSpPr txBox="1"/>
      </xdr:nvSpPr>
      <xdr:spPr>
        <a:xfrm>
          <a:off x="19310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758" name="n_4mainValue【庁舎】&#10;一人当たり面積">
          <a:extLst>
            <a:ext uri="{FF2B5EF4-FFF2-40B4-BE49-F238E27FC236}">
              <a16:creationId xmlns:a16="http://schemas.microsoft.com/office/drawing/2014/main" id="{75B78827-086F-420E-B92F-3586AB3D3301}"/>
            </a:ext>
          </a:extLst>
        </xdr:cNvPr>
        <xdr:cNvSpPr txBox="1"/>
      </xdr:nvSpPr>
      <xdr:spPr>
        <a:xfrm>
          <a:off x="18421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E71B9E93-BFB8-412A-B556-3CD0872F29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550C8BAD-89D8-49A2-A004-BFD6F06C584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102BBAC8-3C0F-40AB-AA0E-EC08097ED1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体育館、福祉施設、庁舎</a:t>
          </a:r>
          <a:r>
            <a:rPr kumimoji="1" lang="ja-JP" altLang="ja-JP" sz="1100">
              <a:solidFill>
                <a:schemeClr val="dk1"/>
              </a:solidFill>
              <a:effectLst/>
              <a:latin typeface="+mn-lt"/>
              <a:ea typeface="+mn-ea"/>
              <a:cs typeface="+mn-cs"/>
            </a:rPr>
            <a:t>は、類似団体と比較し、大きく乖離（高くなっている）している。</a:t>
          </a:r>
          <a:endParaRPr lang="ja-JP" altLang="ja-JP">
            <a:effectLst/>
          </a:endParaRPr>
        </a:p>
        <a:p>
          <a:r>
            <a:rPr kumimoji="1" lang="ja-JP" altLang="ja-JP" sz="1100">
              <a:solidFill>
                <a:schemeClr val="dk1"/>
              </a:solidFill>
              <a:effectLst/>
              <a:latin typeface="+mn-lt"/>
              <a:ea typeface="+mn-ea"/>
              <a:cs typeface="+mn-cs"/>
            </a:rPr>
            <a:t>庁舎においては、今後建替えを予定しており、耐震性を備えた新庁舎を建設予定である。これにより、有形固定資産減価償却率も低下すると見込まれる。引き続き、維持管理にかかる経費の増加に留意しつつ、事業実施していきたい</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体育館や福祉施設についても、個別施設計画に</a:t>
          </a:r>
          <a:r>
            <a:rPr kumimoji="1" lang="ja-JP" altLang="ja-JP" sz="1100">
              <a:solidFill>
                <a:schemeClr val="dk1"/>
              </a:solidFill>
              <a:effectLst/>
              <a:latin typeface="+mn-lt"/>
              <a:ea typeface="+mn-ea"/>
              <a:cs typeface="+mn-cs"/>
            </a:rPr>
            <a:t>基づいた施策の取組を財政状況とのバランスを勘案しながら行うことが必要</a:t>
          </a:r>
          <a:r>
            <a:rPr kumimoji="1" lang="ja-JP" altLang="en-US" sz="1100">
              <a:solidFill>
                <a:schemeClr val="dk1"/>
              </a:solidFill>
              <a:effectLst/>
              <a:latin typeface="+mn-lt"/>
              <a:ea typeface="+mn-ea"/>
              <a:cs typeface="+mn-cs"/>
            </a:rPr>
            <a:t>と考えている。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202" customWidth="1"/>
    <col min="2" max="2" width="2.3984375" style="202" customWidth="1"/>
    <col min="3" max="16" width="2.59765625" style="202" customWidth="1"/>
    <col min="17" max="17" width="2.3984375" style="202" customWidth="1"/>
    <col min="18" max="95" width="1.59765625" style="202" customWidth="1"/>
    <col min="96" max="133" width="1.59765625" style="214" customWidth="1"/>
    <col min="134" max="143" width="1.59765625" style="202" customWidth="1"/>
    <col min="144" max="16384" width="0" style="202" hidden="1"/>
  </cols>
  <sheetData>
    <row r="1" spans="2:143" ht="22.5" customHeight="1" thickBot="1" x14ac:dyDescent="0.3">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515" t="s">
        <v>202</v>
      </c>
      <c r="DI1" s="516"/>
      <c r="DJ1" s="516"/>
      <c r="DK1" s="516"/>
      <c r="DL1" s="516"/>
      <c r="DM1" s="516"/>
      <c r="DN1" s="517"/>
      <c r="DO1" s="202"/>
      <c r="DP1" s="515" t="s">
        <v>203</v>
      </c>
      <c r="DQ1" s="516"/>
      <c r="DR1" s="516"/>
      <c r="DS1" s="516"/>
      <c r="DT1" s="516"/>
      <c r="DU1" s="516"/>
      <c r="DV1" s="516"/>
      <c r="DW1" s="516"/>
      <c r="DX1" s="516"/>
      <c r="DY1" s="516"/>
      <c r="DZ1" s="516"/>
      <c r="EA1" s="516"/>
      <c r="EB1" s="516"/>
      <c r="EC1" s="517"/>
      <c r="ED1" s="201"/>
      <c r="EE1" s="201"/>
      <c r="EF1" s="201"/>
      <c r="EG1" s="201"/>
      <c r="EH1" s="201"/>
      <c r="EI1" s="201"/>
      <c r="EJ1" s="201"/>
      <c r="EK1" s="201"/>
      <c r="EL1" s="201"/>
      <c r="EM1" s="201"/>
    </row>
    <row r="2" spans="2:143" ht="22.5" customHeight="1" x14ac:dyDescent="0.2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5">
      <c r="B3" s="471" t="s">
        <v>205</v>
      </c>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c r="AJ3" s="472"/>
      <c r="AK3" s="472"/>
      <c r="AL3" s="472"/>
      <c r="AM3" s="472"/>
      <c r="AN3" s="472"/>
      <c r="AO3" s="472"/>
      <c r="AP3" s="471" t="s">
        <v>206</v>
      </c>
      <c r="AQ3" s="472"/>
      <c r="AR3" s="472"/>
      <c r="AS3" s="472"/>
      <c r="AT3" s="472"/>
      <c r="AU3" s="472"/>
      <c r="AV3" s="472"/>
      <c r="AW3" s="472"/>
      <c r="AX3" s="472"/>
      <c r="AY3" s="472"/>
      <c r="AZ3" s="472"/>
      <c r="BA3" s="472"/>
      <c r="BB3" s="472"/>
      <c r="BC3" s="472"/>
      <c r="BD3" s="472"/>
      <c r="BE3" s="472"/>
      <c r="BF3" s="472"/>
      <c r="BG3" s="472"/>
      <c r="BH3" s="472"/>
      <c r="BI3" s="472"/>
      <c r="BJ3" s="472"/>
      <c r="BK3" s="472"/>
      <c r="BL3" s="472"/>
      <c r="BM3" s="472"/>
      <c r="BN3" s="472"/>
      <c r="BO3" s="472"/>
      <c r="BP3" s="472"/>
      <c r="BQ3" s="472"/>
      <c r="BR3" s="472"/>
      <c r="BS3" s="472"/>
      <c r="BT3" s="472"/>
      <c r="BU3" s="472"/>
      <c r="BV3" s="472"/>
      <c r="BW3" s="472"/>
      <c r="BX3" s="472"/>
      <c r="BY3" s="472"/>
      <c r="BZ3" s="472"/>
      <c r="CA3" s="472"/>
      <c r="CB3" s="473"/>
      <c r="CD3" s="471" t="s">
        <v>207</v>
      </c>
      <c r="CE3" s="472"/>
      <c r="CF3" s="472"/>
      <c r="CG3" s="472"/>
      <c r="CH3" s="472"/>
      <c r="CI3" s="472"/>
      <c r="CJ3" s="472"/>
      <c r="CK3" s="472"/>
      <c r="CL3" s="472"/>
      <c r="CM3" s="472"/>
      <c r="CN3" s="472"/>
      <c r="CO3" s="472"/>
      <c r="CP3" s="472"/>
      <c r="CQ3" s="472"/>
      <c r="CR3" s="472"/>
      <c r="CS3" s="472"/>
      <c r="CT3" s="472"/>
      <c r="CU3" s="472"/>
      <c r="CV3" s="472"/>
      <c r="CW3" s="472"/>
      <c r="CX3" s="472"/>
      <c r="CY3" s="472"/>
      <c r="CZ3" s="472"/>
      <c r="DA3" s="472"/>
      <c r="DB3" s="472"/>
      <c r="DC3" s="472"/>
      <c r="DD3" s="472"/>
      <c r="DE3" s="472"/>
      <c r="DF3" s="472"/>
      <c r="DG3" s="472"/>
      <c r="DH3" s="472"/>
      <c r="DI3" s="472"/>
      <c r="DJ3" s="472"/>
      <c r="DK3" s="472"/>
      <c r="DL3" s="472"/>
      <c r="DM3" s="472"/>
      <c r="DN3" s="472"/>
      <c r="DO3" s="472"/>
      <c r="DP3" s="472"/>
      <c r="DQ3" s="472"/>
      <c r="DR3" s="472"/>
      <c r="DS3" s="472"/>
      <c r="DT3" s="472"/>
      <c r="DU3" s="472"/>
      <c r="DV3" s="472"/>
      <c r="DW3" s="472"/>
      <c r="DX3" s="472"/>
      <c r="DY3" s="472"/>
      <c r="DZ3" s="472"/>
      <c r="EA3" s="472"/>
      <c r="EB3" s="472"/>
      <c r="EC3" s="473"/>
    </row>
    <row r="4" spans="2:143" ht="11.25" customHeight="1" x14ac:dyDescent="0.25">
      <c r="B4" s="471" t="s">
        <v>1</v>
      </c>
      <c r="C4" s="472"/>
      <c r="D4" s="472"/>
      <c r="E4" s="472"/>
      <c r="F4" s="472"/>
      <c r="G4" s="472"/>
      <c r="H4" s="472"/>
      <c r="I4" s="472"/>
      <c r="J4" s="472"/>
      <c r="K4" s="472"/>
      <c r="L4" s="472"/>
      <c r="M4" s="472"/>
      <c r="N4" s="472"/>
      <c r="O4" s="472"/>
      <c r="P4" s="472"/>
      <c r="Q4" s="473"/>
      <c r="R4" s="471" t="s">
        <v>208</v>
      </c>
      <c r="S4" s="472"/>
      <c r="T4" s="472"/>
      <c r="U4" s="472"/>
      <c r="V4" s="472"/>
      <c r="W4" s="472"/>
      <c r="X4" s="472"/>
      <c r="Y4" s="473"/>
      <c r="Z4" s="471" t="s">
        <v>209</v>
      </c>
      <c r="AA4" s="472"/>
      <c r="AB4" s="472"/>
      <c r="AC4" s="473"/>
      <c r="AD4" s="471" t="s">
        <v>210</v>
      </c>
      <c r="AE4" s="472"/>
      <c r="AF4" s="472"/>
      <c r="AG4" s="472"/>
      <c r="AH4" s="472"/>
      <c r="AI4" s="472"/>
      <c r="AJ4" s="472"/>
      <c r="AK4" s="473"/>
      <c r="AL4" s="471" t="s">
        <v>209</v>
      </c>
      <c r="AM4" s="472"/>
      <c r="AN4" s="472"/>
      <c r="AO4" s="473"/>
      <c r="AP4" s="518" t="s">
        <v>211</v>
      </c>
      <c r="AQ4" s="518"/>
      <c r="AR4" s="518"/>
      <c r="AS4" s="518"/>
      <c r="AT4" s="518"/>
      <c r="AU4" s="518"/>
      <c r="AV4" s="518"/>
      <c r="AW4" s="518"/>
      <c r="AX4" s="518"/>
      <c r="AY4" s="518"/>
      <c r="AZ4" s="518"/>
      <c r="BA4" s="518"/>
      <c r="BB4" s="518"/>
      <c r="BC4" s="518"/>
      <c r="BD4" s="518"/>
      <c r="BE4" s="518"/>
      <c r="BF4" s="518"/>
      <c r="BG4" s="518" t="s">
        <v>212</v>
      </c>
      <c r="BH4" s="518"/>
      <c r="BI4" s="518"/>
      <c r="BJ4" s="518"/>
      <c r="BK4" s="518"/>
      <c r="BL4" s="518"/>
      <c r="BM4" s="518"/>
      <c r="BN4" s="518"/>
      <c r="BO4" s="518" t="s">
        <v>209</v>
      </c>
      <c r="BP4" s="518"/>
      <c r="BQ4" s="518"/>
      <c r="BR4" s="518"/>
      <c r="BS4" s="518" t="s">
        <v>213</v>
      </c>
      <c r="BT4" s="518"/>
      <c r="BU4" s="518"/>
      <c r="BV4" s="518"/>
      <c r="BW4" s="518"/>
      <c r="BX4" s="518"/>
      <c r="BY4" s="518"/>
      <c r="BZ4" s="518"/>
      <c r="CA4" s="518"/>
      <c r="CB4" s="518"/>
      <c r="CD4" s="471" t="s">
        <v>214</v>
      </c>
      <c r="CE4" s="472"/>
      <c r="CF4" s="472"/>
      <c r="CG4" s="472"/>
      <c r="CH4" s="472"/>
      <c r="CI4" s="472"/>
      <c r="CJ4" s="472"/>
      <c r="CK4" s="472"/>
      <c r="CL4" s="472"/>
      <c r="CM4" s="472"/>
      <c r="CN4" s="472"/>
      <c r="CO4" s="472"/>
      <c r="CP4" s="472"/>
      <c r="CQ4" s="472"/>
      <c r="CR4" s="472"/>
      <c r="CS4" s="472"/>
      <c r="CT4" s="472"/>
      <c r="CU4" s="472"/>
      <c r="CV4" s="472"/>
      <c r="CW4" s="472"/>
      <c r="CX4" s="472"/>
      <c r="CY4" s="472"/>
      <c r="CZ4" s="472"/>
      <c r="DA4" s="472"/>
      <c r="DB4" s="472"/>
      <c r="DC4" s="472"/>
      <c r="DD4" s="472"/>
      <c r="DE4" s="472"/>
      <c r="DF4" s="472"/>
      <c r="DG4" s="472"/>
      <c r="DH4" s="472"/>
      <c r="DI4" s="472"/>
      <c r="DJ4" s="472"/>
      <c r="DK4" s="472"/>
      <c r="DL4" s="472"/>
      <c r="DM4" s="472"/>
      <c r="DN4" s="472"/>
      <c r="DO4" s="472"/>
      <c r="DP4" s="472"/>
      <c r="DQ4" s="472"/>
      <c r="DR4" s="472"/>
      <c r="DS4" s="472"/>
      <c r="DT4" s="472"/>
      <c r="DU4" s="472"/>
      <c r="DV4" s="472"/>
      <c r="DW4" s="472"/>
      <c r="DX4" s="472"/>
      <c r="DY4" s="472"/>
      <c r="DZ4" s="472"/>
      <c r="EA4" s="472"/>
      <c r="EB4" s="472"/>
      <c r="EC4" s="473"/>
    </row>
    <row r="5" spans="2:143" ht="11.25" customHeight="1" x14ac:dyDescent="0.25">
      <c r="B5" s="477" t="s">
        <v>215</v>
      </c>
      <c r="C5" s="478"/>
      <c r="D5" s="478"/>
      <c r="E5" s="478"/>
      <c r="F5" s="478"/>
      <c r="G5" s="478"/>
      <c r="H5" s="478"/>
      <c r="I5" s="478"/>
      <c r="J5" s="478"/>
      <c r="K5" s="478"/>
      <c r="L5" s="478"/>
      <c r="M5" s="478"/>
      <c r="N5" s="478"/>
      <c r="O5" s="478"/>
      <c r="P5" s="478"/>
      <c r="Q5" s="479"/>
      <c r="R5" s="474">
        <v>2365416</v>
      </c>
      <c r="S5" s="475"/>
      <c r="T5" s="475"/>
      <c r="U5" s="475"/>
      <c r="V5" s="475"/>
      <c r="W5" s="475"/>
      <c r="X5" s="475"/>
      <c r="Y5" s="500"/>
      <c r="Z5" s="513">
        <v>21.6</v>
      </c>
      <c r="AA5" s="513"/>
      <c r="AB5" s="513"/>
      <c r="AC5" s="513"/>
      <c r="AD5" s="514">
        <v>2365416</v>
      </c>
      <c r="AE5" s="514"/>
      <c r="AF5" s="514"/>
      <c r="AG5" s="514"/>
      <c r="AH5" s="514"/>
      <c r="AI5" s="514"/>
      <c r="AJ5" s="514"/>
      <c r="AK5" s="514"/>
      <c r="AL5" s="501">
        <v>44.6</v>
      </c>
      <c r="AM5" s="483"/>
      <c r="AN5" s="483"/>
      <c r="AO5" s="502"/>
      <c r="AP5" s="477" t="s">
        <v>216</v>
      </c>
      <c r="AQ5" s="478"/>
      <c r="AR5" s="478"/>
      <c r="AS5" s="478"/>
      <c r="AT5" s="478"/>
      <c r="AU5" s="478"/>
      <c r="AV5" s="478"/>
      <c r="AW5" s="478"/>
      <c r="AX5" s="478"/>
      <c r="AY5" s="478"/>
      <c r="AZ5" s="478"/>
      <c r="BA5" s="478"/>
      <c r="BB5" s="478"/>
      <c r="BC5" s="478"/>
      <c r="BD5" s="478"/>
      <c r="BE5" s="478"/>
      <c r="BF5" s="479"/>
      <c r="BG5" s="419">
        <v>2365197</v>
      </c>
      <c r="BH5" s="420"/>
      <c r="BI5" s="420"/>
      <c r="BJ5" s="420"/>
      <c r="BK5" s="420"/>
      <c r="BL5" s="420"/>
      <c r="BM5" s="420"/>
      <c r="BN5" s="421"/>
      <c r="BO5" s="457">
        <v>100</v>
      </c>
      <c r="BP5" s="457"/>
      <c r="BQ5" s="457"/>
      <c r="BR5" s="457"/>
      <c r="BS5" s="458" t="s">
        <v>122</v>
      </c>
      <c r="BT5" s="458"/>
      <c r="BU5" s="458"/>
      <c r="BV5" s="458"/>
      <c r="BW5" s="458"/>
      <c r="BX5" s="458"/>
      <c r="BY5" s="458"/>
      <c r="BZ5" s="458"/>
      <c r="CA5" s="458"/>
      <c r="CB5" s="496"/>
      <c r="CD5" s="471" t="s">
        <v>211</v>
      </c>
      <c r="CE5" s="472"/>
      <c r="CF5" s="472"/>
      <c r="CG5" s="472"/>
      <c r="CH5" s="472"/>
      <c r="CI5" s="472"/>
      <c r="CJ5" s="472"/>
      <c r="CK5" s="472"/>
      <c r="CL5" s="472"/>
      <c r="CM5" s="472"/>
      <c r="CN5" s="472"/>
      <c r="CO5" s="472"/>
      <c r="CP5" s="472"/>
      <c r="CQ5" s="473"/>
      <c r="CR5" s="471" t="s">
        <v>217</v>
      </c>
      <c r="CS5" s="472"/>
      <c r="CT5" s="472"/>
      <c r="CU5" s="472"/>
      <c r="CV5" s="472"/>
      <c r="CW5" s="472"/>
      <c r="CX5" s="472"/>
      <c r="CY5" s="473"/>
      <c r="CZ5" s="471" t="s">
        <v>209</v>
      </c>
      <c r="DA5" s="472"/>
      <c r="DB5" s="472"/>
      <c r="DC5" s="473"/>
      <c r="DD5" s="471" t="s">
        <v>218</v>
      </c>
      <c r="DE5" s="472"/>
      <c r="DF5" s="472"/>
      <c r="DG5" s="472"/>
      <c r="DH5" s="472"/>
      <c r="DI5" s="472"/>
      <c r="DJ5" s="472"/>
      <c r="DK5" s="472"/>
      <c r="DL5" s="472"/>
      <c r="DM5" s="472"/>
      <c r="DN5" s="472"/>
      <c r="DO5" s="472"/>
      <c r="DP5" s="473"/>
      <c r="DQ5" s="471" t="s">
        <v>219</v>
      </c>
      <c r="DR5" s="472"/>
      <c r="DS5" s="472"/>
      <c r="DT5" s="472"/>
      <c r="DU5" s="472"/>
      <c r="DV5" s="472"/>
      <c r="DW5" s="472"/>
      <c r="DX5" s="472"/>
      <c r="DY5" s="472"/>
      <c r="DZ5" s="472"/>
      <c r="EA5" s="472"/>
      <c r="EB5" s="472"/>
      <c r="EC5" s="473"/>
    </row>
    <row r="6" spans="2:143" ht="11.25" customHeight="1" x14ac:dyDescent="0.25">
      <c r="B6" s="416" t="s">
        <v>220</v>
      </c>
      <c r="C6" s="417"/>
      <c r="D6" s="417"/>
      <c r="E6" s="417"/>
      <c r="F6" s="417"/>
      <c r="G6" s="417"/>
      <c r="H6" s="417"/>
      <c r="I6" s="417"/>
      <c r="J6" s="417"/>
      <c r="K6" s="417"/>
      <c r="L6" s="417"/>
      <c r="M6" s="417"/>
      <c r="N6" s="417"/>
      <c r="O6" s="417"/>
      <c r="P6" s="417"/>
      <c r="Q6" s="418"/>
      <c r="R6" s="419">
        <v>89221</v>
      </c>
      <c r="S6" s="420"/>
      <c r="T6" s="420"/>
      <c r="U6" s="420"/>
      <c r="V6" s="420"/>
      <c r="W6" s="420"/>
      <c r="X6" s="420"/>
      <c r="Y6" s="421"/>
      <c r="Z6" s="457">
        <v>0.8</v>
      </c>
      <c r="AA6" s="457"/>
      <c r="AB6" s="457"/>
      <c r="AC6" s="457"/>
      <c r="AD6" s="458">
        <v>89221</v>
      </c>
      <c r="AE6" s="458"/>
      <c r="AF6" s="458"/>
      <c r="AG6" s="458"/>
      <c r="AH6" s="458"/>
      <c r="AI6" s="458"/>
      <c r="AJ6" s="458"/>
      <c r="AK6" s="458"/>
      <c r="AL6" s="422">
        <v>1.7</v>
      </c>
      <c r="AM6" s="423"/>
      <c r="AN6" s="423"/>
      <c r="AO6" s="459"/>
      <c r="AP6" s="416" t="s">
        <v>221</v>
      </c>
      <c r="AQ6" s="417"/>
      <c r="AR6" s="417"/>
      <c r="AS6" s="417"/>
      <c r="AT6" s="417"/>
      <c r="AU6" s="417"/>
      <c r="AV6" s="417"/>
      <c r="AW6" s="417"/>
      <c r="AX6" s="417"/>
      <c r="AY6" s="417"/>
      <c r="AZ6" s="417"/>
      <c r="BA6" s="417"/>
      <c r="BB6" s="417"/>
      <c r="BC6" s="417"/>
      <c r="BD6" s="417"/>
      <c r="BE6" s="417"/>
      <c r="BF6" s="418"/>
      <c r="BG6" s="419">
        <v>2365197</v>
      </c>
      <c r="BH6" s="420"/>
      <c r="BI6" s="420"/>
      <c r="BJ6" s="420"/>
      <c r="BK6" s="420"/>
      <c r="BL6" s="420"/>
      <c r="BM6" s="420"/>
      <c r="BN6" s="421"/>
      <c r="BO6" s="457">
        <v>100</v>
      </c>
      <c r="BP6" s="457"/>
      <c r="BQ6" s="457"/>
      <c r="BR6" s="457"/>
      <c r="BS6" s="458" t="s">
        <v>122</v>
      </c>
      <c r="BT6" s="458"/>
      <c r="BU6" s="458"/>
      <c r="BV6" s="458"/>
      <c r="BW6" s="458"/>
      <c r="BX6" s="458"/>
      <c r="BY6" s="458"/>
      <c r="BZ6" s="458"/>
      <c r="CA6" s="458"/>
      <c r="CB6" s="496"/>
      <c r="CD6" s="477" t="s">
        <v>222</v>
      </c>
      <c r="CE6" s="478"/>
      <c r="CF6" s="478"/>
      <c r="CG6" s="478"/>
      <c r="CH6" s="478"/>
      <c r="CI6" s="478"/>
      <c r="CJ6" s="478"/>
      <c r="CK6" s="478"/>
      <c r="CL6" s="478"/>
      <c r="CM6" s="478"/>
      <c r="CN6" s="478"/>
      <c r="CO6" s="478"/>
      <c r="CP6" s="478"/>
      <c r="CQ6" s="479"/>
      <c r="CR6" s="419">
        <v>85233</v>
      </c>
      <c r="CS6" s="420"/>
      <c r="CT6" s="420"/>
      <c r="CU6" s="420"/>
      <c r="CV6" s="420"/>
      <c r="CW6" s="420"/>
      <c r="CX6" s="420"/>
      <c r="CY6" s="421"/>
      <c r="CZ6" s="501">
        <v>0.8</v>
      </c>
      <c r="DA6" s="483"/>
      <c r="DB6" s="483"/>
      <c r="DC6" s="503"/>
      <c r="DD6" s="425" t="s">
        <v>122</v>
      </c>
      <c r="DE6" s="420"/>
      <c r="DF6" s="420"/>
      <c r="DG6" s="420"/>
      <c r="DH6" s="420"/>
      <c r="DI6" s="420"/>
      <c r="DJ6" s="420"/>
      <c r="DK6" s="420"/>
      <c r="DL6" s="420"/>
      <c r="DM6" s="420"/>
      <c r="DN6" s="420"/>
      <c r="DO6" s="420"/>
      <c r="DP6" s="421"/>
      <c r="DQ6" s="425">
        <v>85233</v>
      </c>
      <c r="DR6" s="420"/>
      <c r="DS6" s="420"/>
      <c r="DT6" s="420"/>
      <c r="DU6" s="420"/>
      <c r="DV6" s="420"/>
      <c r="DW6" s="420"/>
      <c r="DX6" s="420"/>
      <c r="DY6" s="420"/>
      <c r="DZ6" s="420"/>
      <c r="EA6" s="420"/>
      <c r="EB6" s="420"/>
      <c r="EC6" s="456"/>
    </row>
    <row r="7" spans="2:143" ht="11.25" customHeight="1" x14ac:dyDescent="0.25">
      <c r="B7" s="416" t="s">
        <v>223</v>
      </c>
      <c r="C7" s="417"/>
      <c r="D7" s="417"/>
      <c r="E7" s="417"/>
      <c r="F7" s="417"/>
      <c r="G7" s="417"/>
      <c r="H7" s="417"/>
      <c r="I7" s="417"/>
      <c r="J7" s="417"/>
      <c r="K7" s="417"/>
      <c r="L7" s="417"/>
      <c r="M7" s="417"/>
      <c r="N7" s="417"/>
      <c r="O7" s="417"/>
      <c r="P7" s="417"/>
      <c r="Q7" s="418"/>
      <c r="R7" s="419">
        <v>967</v>
      </c>
      <c r="S7" s="420"/>
      <c r="T7" s="420"/>
      <c r="U7" s="420"/>
      <c r="V7" s="420"/>
      <c r="W7" s="420"/>
      <c r="X7" s="420"/>
      <c r="Y7" s="421"/>
      <c r="Z7" s="457">
        <v>0</v>
      </c>
      <c r="AA7" s="457"/>
      <c r="AB7" s="457"/>
      <c r="AC7" s="457"/>
      <c r="AD7" s="458">
        <v>967</v>
      </c>
      <c r="AE7" s="458"/>
      <c r="AF7" s="458"/>
      <c r="AG7" s="458"/>
      <c r="AH7" s="458"/>
      <c r="AI7" s="458"/>
      <c r="AJ7" s="458"/>
      <c r="AK7" s="458"/>
      <c r="AL7" s="422">
        <v>0</v>
      </c>
      <c r="AM7" s="423"/>
      <c r="AN7" s="423"/>
      <c r="AO7" s="459"/>
      <c r="AP7" s="416" t="s">
        <v>224</v>
      </c>
      <c r="AQ7" s="417"/>
      <c r="AR7" s="417"/>
      <c r="AS7" s="417"/>
      <c r="AT7" s="417"/>
      <c r="AU7" s="417"/>
      <c r="AV7" s="417"/>
      <c r="AW7" s="417"/>
      <c r="AX7" s="417"/>
      <c r="AY7" s="417"/>
      <c r="AZ7" s="417"/>
      <c r="BA7" s="417"/>
      <c r="BB7" s="417"/>
      <c r="BC7" s="417"/>
      <c r="BD7" s="417"/>
      <c r="BE7" s="417"/>
      <c r="BF7" s="418"/>
      <c r="BG7" s="419">
        <v>916789</v>
      </c>
      <c r="BH7" s="420"/>
      <c r="BI7" s="420"/>
      <c r="BJ7" s="420"/>
      <c r="BK7" s="420"/>
      <c r="BL7" s="420"/>
      <c r="BM7" s="420"/>
      <c r="BN7" s="421"/>
      <c r="BO7" s="457">
        <v>38.799999999999997</v>
      </c>
      <c r="BP7" s="457"/>
      <c r="BQ7" s="457"/>
      <c r="BR7" s="457"/>
      <c r="BS7" s="458" t="s">
        <v>122</v>
      </c>
      <c r="BT7" s="458"/>
      <c r="BU7" s="458"/>
      <c r="BV7" s="458"/>
      <c r="BW7" s="458"/>
      <c r="BX7" s="458"/>
      <c r="BY7" s="458"/>
      <c r="BZ7" s="458"/>
      <c r="CA7" s="458"/>
      <c r="CB7" s="496"/>
      <c r="CD7" s="416" t="s">
        <v>225</v>
      </c>
      <c r="CE7" s="417"/>
      <c r="CF7" s="417"/>
      <c r="CG7" s="417"/>
      <c r="CH7" s="417"/>
      <c r="CI7" s="417"/>
      <c r="CJ7" s="417"/>
      <c r="CK7" s="417"/>
      <c r="CL7" s="417"/>
      <c r="CM7" s="417"/>
      <c r="CN7" s="417"/>
      <c r="CO7" s="417"/>
      <c r="CP7" s="417"/>
      <c r="CQ7" s="418"/>
      <c r="CR7" s="419">
        <v>1317851</v>
      </c>
      <c r="CS7" s="420"/>
      <c r="CT7" s="420"/>
      <c r="CU7" s="420"/>
      <c r="CV7" s="420"/>
      <c r="CW7" s="420"/>
      <c r="CX7" s="420"/>
      <c r="CY7" s="421"/>
      <c r="CZ7" s="457">
        <v>12.3</v>
      </c>
      <c r="DA7" s="457"/>
      <c r="DB7" s="457"/>
      <c r="DC7" s="457"/>
      <c r="DD7" s="425">
        <v>26014</v>
      </c>
      <c r="DE7" s="420"/>
      <c r="DF7" s="420"/>
      <c r="DG7" s="420"/>
      <c r="DH7" s="420"/>
      <c r="DI7" s="420"/>
      <c r="DJ7" s="420"/>
      <c r="DK7" s="420"/>
      <c r="DL7" s="420"/>
      <c r="DM7" s="420"/>
      <c r="DN7" s="420"/>
      <c r="DO7" s="420"/>
      <c r="DP7" s="421"/>
      <c r="DQ7" s="425">
        <v>1072050</v>
      </c>
      <c r="DR7" s="420"/>
      <c r="DS7" s="420"/>
      <c r="DT7" s="420"/>
      <c r="DU7" s="420"/>
      <c r="DV7" s="420"/>
      <c r="DW7" s="420"/>
      <c r="DX7" s="420"/>
      <c r="DY7" s="420"/>
      <c r="DZ7" s="420"/>
      <c r="EA7" s="420"/>
      <c r="EB7" s="420"/>
      <c r="EC7" s="456"/>
    </row>
    <row r="8" spans="2:143" ht="11.25" customHeight="1" x14ac:dyDescent="0.25">
      <c r="B8" s="416" t="s">
        <v>226</v>
      </c>
      <c r="C8" s="417"/>
      <c r="D8" s="417"/>
      <c r="E8" s="417"/>
      <c r="F8" s="417"/>
      <c r="G8" s="417"/>
      <c r="H8" s="417"/>
      <c r="I8" s="417"/>
      <c r="J8" s="417"/>
      <c r="K8" s="417"/>
      <c r="L8" s="417"/>
      <c r="M8" s="417"/>
      <c r="N8" s="417"/>
      <c r="O8" s="417"/>
      <c r="P8" s="417"/>
      <c r="Q8" s="418"/>
      <c r="R8" s="419">
        <v>20609</v>
      </c>
      <c r="S8" s="420"/>
      <c r="T8" s="420"/>
      <c r="U8" s="420"/>
      <c r="V8" s="420"/>
      <c r="W8" s="420"/>
      <c r="X8" s="420"/>
      <c r="Y8" s="421"/>
      <c r="Z8" s="457">
        <v>0.2</v>
      </c>
      <c r="AA8" s="457"/>
      <c r="AB8" s="457"/>
      <c r="AC8" s="457"/>
      <c r="AD8" s="458">
        <v>20609</v>
      </c>
      <c r="AE8" s="458"/>
      <c r="AF8" s="458"/>
      <c r="AG8" s="458"/>
      <c r="AH8" s="458"/>
      <c r="AI8" s="458"/>
      <c r="AJ8" s="458"/>
      <c r="AK8" s="458"/>
      <c r="AL8" s="422">
        <v>0.4</v>
      </c>
      <c r="AM8" s="423"/>
      <c r="AN8" s="423"/>
      <c r="AO8" s="459"/>
      <c r="AP8" s="416" t="s">
        <v>227</v>
      </c>
      <c r="AQ8" s="417"/>
      <c r="AR8" s="417"/>
      <c r="AS8" s="417"/>
      <c r="AT8" s="417"/>
      <c r="AU8" s="417"/>
      <c r="AV8" s="417"/>
      <c r="AW8" s="417"/>
      <c r="AX8" s="417"/>
      <c r="AY8" s="417"/>
      <c r="AZ8" s="417"/>
      <c r="BA8" s="417"/>
      <c r="BB8" s="417"/>
      <c r="BC8" s="417"/>
      <c r="BD8" s="417"/>
      <c r="BE8" s="417"/>
      <c r="BF8" s="418"/>
      <c r="BG8" s="419">
        <v>28870</v>
      </c>
      <c r="BH8" s="420"/>
      <c r="BI8" s="420"/>
      <c r="BJ8" s="420"/>
      <c r="BK8" s="420"/>
      <c r="BL8" s="420"/>
      <c r="BM8" s="420"/>
      <c r="BN8" s="421"/>
      <c r="BO8" s="457">
        <v>1.2</v>
      </c>
      <c r="BP8" s="457"/>
      <c r="BQ8" s="457"/>
      <c r="BR8" s="457"/>
      <c r="BS8" s="458" t="s">
        <v>122</v>
      </c>
      <c r="BT8" s="458"/>
      <c r="BU8" s="458"/>
      <c r="BV8" s="458"/>
      <c r="BW8" s="458"/>
      <c r="BX8" s="458"/>
      <c r="BY8" s="458"/>
      <c r="BZ8" s="458"/>
      <c r="CA8" s="458"/>
      <c r="CB8" s="496"/>
      <c r="CD8" s="416" t="s">
        <v>228</v>
      </c>
      <c r="CE8" s="417"/>
      <c r="CF8" s="417"/>
      <c r="CG8" s="417"/>
      <c r="CH8" s="417"/>
      <c r="CI8" s="417"/>
      <c r="CJ8" s="417"/>
      <c r="CK8" s="417"/>
      <c r="CL8" s="417"/>
      <c r="CM8" s="417"/>
      <c r="CN8" s="417"/>
      <c r="CO8" s="417"/>
      <c r="CP8" s="417"/>
      <c r="CQ8" s="418"/>
      <c r="CR8" s="419">
        <v>2734545</v>
      </c>
      <c r="CS8" s="420"/>
      <c r="CT8" s="420"/>
      <c r="CU8" s="420"/>
      <c r="CV8" s="420"/>
      <c r="CW8" s="420"/>
      <c r="CX8" s="420"/>
      <c r="CY8" s="421"/>
      <c r="CZ8" s="457">
        <v>25.6</v>
      </c>
      <c r="DA8" s="457"/>
      <c r="DB8" s="457"/>
      <c r="DC8" s="457"/>
      <c r="DD8" s="425">
        <v>5413</v>
      </c>
      <c r="DE8" s="420"/>
      <c r="DF8" s="420"/>
      <c r="DG8" s="420"/>
      <c r="DH8" s="420"/>
      <c r="DI8" s="420"/>
      <c r="DJ8" s="420"/>
      <c r="DK8" s="420"/>
      <c r="DL8" s="420"/>
      <c r="DM8" s="420"/>
      <c r="DN8" s="420"/>
      <c r="DO8" s="420"/>
      <c r="DP8" s="421"/>
      <c r="DQ8" s="425">
        <v>1672867</v>
      </c>
      <c r="DR8" s="420"/>
      <c r="DS8" s="420"/>
      <c r="DT8" s="420"/>
      <c r="DU8" s="420"/>
      <c r="DV8" s="420"/>
      <c r="DW8" s="420"/>
      <c r="DX8" s="420"/>
      <c r="DY8" s="420"/>
      <c r="DZ8" s="420"/>
      <c r="EA8" s="420"/>
      <c r="EB8" s="420"/>
      <c r="EC8" s="456"/>
    </row>
    <row r="9" spans="2:143" ht="11.25" customHeight="1" x14ac:dyDescent="0.25">
      <c r="B9" s="416" t="s">
        <v>229</v>
      </c>
      <c r="C9" s="417"/>
      <c r="D9" s="417"/>
      <c r="E9" s="417"/>
      <c r="F9" s="417"/>
      <c r="G9" s="417"/>
      <c r="H9" s="417"/>
      <c r="I9" s="417"/>
      <c r="J9" s="417"/>
      <c r="K9" s="417"/>
      <c r="L9" s="417"/>
      <c r="M9" s="417"/>
      <c r="N9" s="417"/>
      <c r="O9" s="417"/>
      <c r="P9" s="417"/>
      <c r="Q9" s="418"/>
      <c r="R9" s="419">
        <v>26442</v>
      </c>
      <c r="S9" s="420"/>
      <c r="T9" s="420"/>
      <c r="U9" s="420"/>
      <c r="V9" s="420"/>
      <c r="W9" s="420"/>
      <c r="X9" s="420"/>
      <c r="Y9" s="421"/>
      <c r="Z9" s="457">
        <v>0.2</v>
      </c>
      <c r="AA9" s="457"/>
      <c r="AB9" s="457"/>
      <c r="AC9" s="457"/>
      <c r="AD9" s="458">
        <v>26442</v>
      </c>
      <c r="AE9" s="458"/>
      <c r="AF9" s="458"/>
      <c r="AG9" s="458"/>
      <c r="AH9" s="458"/>
      <c r="AI9" s="458"/>
      <c r="AJ9" s="458"/>
      <c r="AK9" s="458"/>
      <c r="AL9" s="422">
        <v>0.5</v>
      </c>
      <c r="AM9" s="423"/>
      <c r="AN9" s="423"/>
      <c r="AO9" s="459"/>
      <c r="AP9" s="416" t="s">
        <v>230</v>
      </c>
      <c r="AQ9" s="417"/>
      <c r="AR9" s="417"/>
      <c r="AS9" s="417"/>
      <c r="AT9" s="417"/>
      <c r="AU9" s="417"/>
      <c r="AV9" s="417"/>
      <c r="AW9" s="417"/>
      <c r="AX9" s="417"/>
      <c r="AY9" s="417"/>
      <c r="AZ9" s="417"/>
      <c r="BA9" s="417"/>
      <c r="BB9" s="417"/>
      <c r="BC9" s="417"/>
      <c r="BD9" s="417"/>
      <c r="BE9" s="417"/>
      <c r="BF9" s="418"/>
      <c r="BG9" s="419">
        <v>755028</v>
      </c>
      <c r="BH9" s="420"/>
      <c r="BI9" s="420"/>
      <c r="BJ9" s="420"/>
      <c r="BK9" s="420"/>
      <c r="BL9" s="420"/>
      <c r="BM9" s="420"/>
      <c r="BN9" s="421"/>
      <c r="BO9" s="457">
        <v>31.9</v>
      </c>
      <c r="BP9" s="457"/>
      <c r="BQ9" s="457"/>
      <c r="BR9" s="457"/>
      <c r="BS9" s="458" t="s">
        <v>122</v>
      </c>
      <c r="BT9" s="458"/>
      <c r="BU9" s="458"/>
      <c r="BV9" s="458"/>
      <c r="BW9" s="458"/>
      <c r="BX9" s="458"/>
      <c r="BY9" s="458"/>
      <c r="BZ9" s="458"/>
      <c r="CA9" s="458"/>
      <c r="CB9" s="496"/>
      <c r="CD9" s="416" t="s">
        <v>231</v>
      </c>
      <c r="CE9" s="417"/>
      <c r="CF9" s="417"/>
      <c r="CG9" s="417"/>
      <c r="CH9" s="417"/>
      <c r="CI9" s="417"/>
      <c r="CJ9" s="417"/>
      <c r="CK9" s="417"/>
      <c r="CL9" s="417"/>
      <c r="CM9" s="417"/>
      <c r="CN9" s="417"/>
      <c r="CO9" s="417"/>
      <c r="CP9" s="417"/>
      <c r="CQ9" s="418"/>
      <c r="CR9" s="419">
        <v>500534</v>
      </c>
      <c r="CS9" s="420"/>
      <c r="CT9" s="420"/>
      <c r="CU9" s="420"/>
      <c r="CV9" s="420"/>
      <c r="CW9" s="420"/>
      <c r="CX9" s="420"/>
      <c r="CY9" s="421"/>
      <c r="CZ9" s="457">
        <v>4.7</v>
      </c>
      <c r="DA9" s="457"/>
      <c r="DB9" s="457"/>
      <c r="DC9" s="457"/>
      <c r="DD9" s="425">
        <v>1016</v>
      </c>
      <c r="DE9" s="420"/>
      <c r="DF9" s="420"/>
      <c r="DG9" s="420"/>
      <c r="DH9" s="420"/>
      <c r="DI9" s="420"/>
      <c r="DJ9" s="420"/>
      <c r="DK9" s="420"/>
      <c r="DL9" s="420"/>
      <c r="DM9" s="420"/>
      <c r="DN9" s="420"/>
      <c r="DO9" s="420"/>
      <c r="DP9" s="421"/>
      <c r="DQ9" s="425">
        <v>455600</v>
      </c>
      <c r="DR9" s="420"/>
      <c r="DS9" s="420"/>
      <c r="DT9" s="420"/>
      <c r="DU9" s="420"/>
      <c r="DV9" s="420"/>
      <c r="DW9" s="420"/>
      <c r="DX9" s="420"/>
      <c r="DY9" s="420"/>
      <c r="DZ9" s="420"/>
      <c r="EA9" s="420"/>
      <c r="EB9" s="420"/>
      <c r="EC9" s="456"/>
    </row>
    <row r="10" spans="2:143" ht="11.25" customHeight="1" x14ac:dyDescent="0.25">
      <c r="B10" s="416" t="s">
        <v>232</v>
      </c>
      <c r="C10" s="417"/>
      <c r="D10" s="417"/>
      <c r="E10" s="417"/>
      <c r="F10" s="417"/>
      <c r="G10" s="417"/>
      <c r="H10" s="417"/>
      <c r="I10" s="417"/>
      <c r="J10" s="417"/>
      <c r="K10" s="417"/>
      <c r="L10" s="417"/>
      <c r="M10" s="417"/>
      <c r="N10" s="417"/>
      <c r="O10" s="417"/>
      <c r="P10" s="417"/>
      <c r="Q10" s="418"/>
      <c r="R10" s="419" t="s">
        <v>122</v>
      </c>
      <c r="S10" s="420"/>
      <c r="T10" s="420"/>
      <c r="U10" s="420"/>
      <c r="V10" s="420"/>
      <c r="W10" s="420"/>
      <c r="X10" s="420"/>
      <c r="Y10" s="421"/>
      <c r="Z10" s="457" t="s">
        <v>122</v>
      </c>
      <c r="AA10" s="457"/>
      <c r="AB10" s="457"/>
      <c r="AC10" s="457"/>
      <c r="AD10" s="458" t="s">
        <v>122</v>
      </c>
      <c r="AE10" s="458"/>
      <c r="AF10" s="458"/>
      <c r="AG10" s="458"/>
      <c r="AH10" s="458"/>
      <c r="AI10" s="458"/>
      <c r="AJ10" s="458"/>
      <c r="AK10" s="458"/>
      <c r="AL10" s="422" t="s">
        <v>122</v>
      </c>
      <c r="AM10" s="423"/>
      <c r="AN10" s="423"/>
      <c r="AO10" s="459"/>
      <c r="AP10" s="416" t="s">
        <v>233</v>
      </c>
      <c r="AQ10" s="417"/>
      <c r="AR10" s="417"/>
      <c r="AS10" s="417"/>
      <c r="AT10" s="417"/>
      <c r="AU10" s="417"/>
      <c r="AV10" s="417"/>
      <c r="AW10" s="417"/>
      <c r="AX10" s="417"/>
      <c r="AY10" s="417"/>
      <c r="AZ10" s="417"/>
      <c r="BA10" s="417"/>
      <c r="BB10" s="417"/>
      <c r="BC10" s="417"/>
      <c r="BD10" s="417"/>
      <c r="BE10" s="417"/>
      <c r="BF10" s="418"/>
      <c r="BG10" s="419">
        <v>51898</v>
      </c>
      <c r="BH10" s="420"/>
      <c r="BI10" s="420"/>
      <c r="BJ10" s="420"/>
      <c r="BK10" s="420"/>
      <c r="BL10" s="420"/>
      <c r="BM10" s="420"/>
      <c r="BN10" s="421"/>
      <c r="BO10" s="457">
        <v>2.2000000000000002</v>
      </c>
      <c r="BP10" s="457"/>
      <c r="BQ10" s="457"/>
      <c r="BR10" s="457"/>
      <c r="BS10" s="458" t="s">
        <v>122</v>
      </c>
      <c r="BT10" s="458"/>
      <c r="BU10" s="458"/>
      <c r="BV10" s="458"/>
      <c r="BW10" s="458"/>
      <c r="BX10" s="458"/>
      <c r="BY10" s="458"/>
      <c r="BZ10" s="458"/>
      <c r="CA10" s="458"/>
      <c r="CB10" s="496"/>
      <c r="CD10" s="416" t="s">
        <v>234</v>
      </c>
      <c r="CE10" s="417"/>
      <c r="CF10" s="417"/>
      <c r="CG10" s="417"/>
      <c r="CH10" s="417"/>
      <c r="CI10" s="417"/>
      <c r="CJ10" s="417"/>
      <c r="CK10" s="417"/>
      <c r="CL10" s="417"/>
      <c r="CM10" s="417"/>
      <c r="CN10" s="417"/>
      <c r="CO10" s="417"/>
      <c r="CP10" s="417"/>
      <c r="CQ10" s="418"/>
      <c r="CR10" s="419">
        <v>306</v>
      </c>
      <c r="CS10" s="420"/>
      <c r="CT10" s="420"/>
      <c r="CU10" s="420"/>
      <c r="CV10" s="420"/>
      <c r="CW10" s="420"/>
      <c r="CX10" s="420"/>
      <c r="CY10" s="421"/>
      <c r="CZ10" s="457">
        <v>0</v>
      </c>
      <c r="DA10" s="457"/>
      <c r="DB10" s="457"/>
      <c r="DC10" s="457"/>
      <c r="DD10" s="425" t="s">
        <v>122</v>
      </c>
      <c r="DE10" s="420"/>
      <c r="DF10" s="420"/>
      <c r="DG10" s="420"/>
      <c r="DH10" s="420"/>
      <c r="DI10" s="420"/>
      <c r="DJ10" s="420"/>
      <c r="DK10" s="420"/>
      <c r="DL10" s="420"/>
      <c r="DM10" s="420"/>
      <c r="DN10" s="420"/>
      <c r="DO10" s="420"/>
      <c r="DP10" s="421"/>
      <c r="DQ10" s="425">
        <v>306</v>
      </c>
      <c r="DR10" s="420"/>
      <c r="DS10" s="420"/>
      <c r="DT10" s="420"/>
      <c r="DU10" s="420"/>
      <c r="DV10" s="420"/>
      <c r="DW10" s="420"/>
      <c r="DX10" s="420"/>
      <c r="DY10" s="420"/>
      <c r="DZ10" s="420"/>
      <c r="EA10" s="420"/>
      <c r="EB10" s="420"/>
      <c r="EC10" s="456"/>
    </row>
    <row r="11" spans="2:143" ht="11.25" customHeight="1" x14ac:dyDescent="0.25">
      <c r="B11" s="416" t="s">
        <v>235</v>
      </c>
      <c r="C11" s="417"/>
      <c r="D11" s="417"/>
      <c r="E11" s="417"/>
      <c r="F11" s="417"/>
      <c r="G11" s="417"/>
      <c r="H11" s="417"/>
      <c r="I11" s="417"/>
      <c r="J11" s="417"/>
      <c r="K11" s="417"/>
      <c r="L11" s="417"/>
      <c r="M11" s="417"/>
      <c r="N11" s="417"/>
      <c r="O11" s="417"/>
      <c r="P11" s="417"/>
      <c r="Q11" s="418"/>
      <c r="R11" s="419">
        <v>458492</v>
      </c>
      <c r="S11" s="420"/>
      <c r="T11" s="420"/>
      <c r="U11" s="420"/>
      <c r="V11" s="420"/>
      <c r="W11" s="420"/>
      <c r="X11" s="420"/>
      <c r="Y11" s="421"/>
      <c r="Z11" s="422">
        <v>4.2</v>
      </c>
      <c r="AA11" s="423"/>
      <c r="AB11" s="423"/>
      <c r="AC11" s="424"/>
      <c r="AD11" s="425">
        <v>458492</v>
      </c>
      <c r="AE11" s="420"/>
      <c r="AF11" s="420"/>
      <c r="AG11" s="420"/>
      <c r="AH11" s="420"/>
      <c r="AI11" s="420"/>
      <c r="AJ11" s="420"/>
      <c r="AK11" s="421"/>
      <c r="AL11" s="422">
        <v>8.6</v>
      </c>
      <c r="AM11" s="423"/>
      <c r="AN11" s="423"/>
      <c r="AO11" s="459"/>
      <c r="AP11" s="416" t="s">
        <v>236</v>
      </c>
      <c r="AQ11" s="417"/>
      <c r="AR11" s="417"/>
      <c r="AS11" s="417"/>
      <c r="AT11" s="417"/>
      <c r="AU11" s="417"/>
      <c r="AV11" s="417"/>
      <c r="AW11" s="417"/>
      <c r="AX11" s="417"/>
      <c r="AY11" s="417"/>
      <c r="AZ11" s="417"/>
      <c r="BA11" s="417"/>
      <c r="BB11" s="417"/>
      <c r="BC11" s="417"/>
      <c r="BD11" s="417"/>
      <c r="BE11" s="417"/>
      <c r="BF11" s="418"/>
      <c r="BG11" s="419">
        <v>80993</v>
      </c>
      <c r="BH11" s="420"/>
      <c r="BI11" s="420"/>
      <c r="BJ11" s="420"/>
      <c r="BK11" s="420"/>
      <c r="BL11" s="420"/>
      <c r="BM11" s="420"/>
      <c r="BN11" s="421"/>
      <c r="BO11" s="457">
        <v>3.4</v>
      </c>
      <c r="BP11" s="457"/>
      <c r="BQ11" s="457"/>
      <c r="BR11" s="457"/>
      <c r="BS11" s="458" t="s">
        <v>122</v>
      </c>
      <c r="BT11" s="458"/>
      <c r="BU11" s="458"/>
      <c r="BV11" s="458"/>
      <c r="BW11" s="458"/>
      <c r="BX11" s="458"/>
      <c r="BY11" s="458"/>
      <c r="BZ11" s="458"/>
      <c r="CA11" s="458"/>
      <c r="CB11" s="496"/>
      <c r="CD11" s="416" t="s">
        <v>237</v>
      </c>
      <c r="CE11" s="417"/>
      <c r="CF11" s="417"/>
      <c r="CG11" s="417"/>
      <c r="CH11" s="417"/>
      <c r="CI11" s="417"/>
      <c r="CJ11" s="417"/>
      <c r="CK11" s="417"/>
      <c r="CL11" s="417"/>
      <c r="CM11" s="417"/>
      <c r="CN11" s="417"/>
      <c r="CO11" s="417"/>
      <c r="CP11" s="417"/>
      <c r="CQ11" s="418"/>
      <c r="CR11" s="419">
        <v>217108</v>
      </c>
      <c r="CS11" s="420"/>
      <c r="CT11" s="420"/>
      <c r="CU11" s="420"/>
      <c r="CV11" s="420"/>
      <c r="CW11" s="420"/>
      <c r="CX11" s="420"/>
      <c r="CY11" s="421"/>
      <c r="CZ11" s="457">
        <v>2</v>
      </c>
      <c r="DA11" s="457"/>
      <c r="DB11" s="457"/>
      <c r="DC11" s="457"/>
      <c r="DD11" s="425">
        <v>80532</v>
      </c>
      <c r="DE11" s="420"/>
      <c r="DF11" s="420"/>
      <c r="DG11" s="420"/>
      <c r="DH11" s="420"/>
      <c r="DI11" s="420"/>
      <c r="DJ11" s="420"/>
      <c r="DK11" s="420"/>
      <c r="DL11" s="420"/>
      <c r="DM11" s="420"/>
      <c r="DN11" s="420"/>
      <c r="DO11" s="420"/>
      <c r="DP11" s="421"/>
      <c r="DQ11" s="425">
        <v>127761</v>
      </c>
      <c r="DR11" s="420"/>
      <c r="DS11" s="420"/>
      <c r="DT11" s="420"/>
      <c r="DU11" s="420"/>
      <c r="DV11" s="420"/>
      <c r="DW11" s="420"/>
      <c r="DX11" s="420"/>
      <c r="DY11" s="420"/>
      <c r="DZ11" s="420"/>
      <c r="EA11" s="420"/>
      <c r="EB11" s="420"/>
      <c r="EC11" s="456"/>
    </row>
    <row r="12" spans="2:143" ht="11.25" customHeight="1" x14ac:dyDescent="0.25">
      <c r="B12" s="416" t="s">
        <v>238</v>
      </c>
      <c r="C12" s="417"/>
      <c r="D12" s="417"/>
      <c r="E12" s="417"/>
      <c r="F12" s="417"/>
      <c r="G12" s="417"/>
      <c r="H12" s="417"/>
      <c r="I12" s="417"/>
      <c r="J12" s="417"/>
      <c r="K12" s="417"/>
      <c r="L12" s="417"/>
      <c r="M12" s="417"/>
      <c r="N12" s="417"/>
      <c r="O12" s="417"/>
      <c r="P12" s="417"/>
      <c r="Q12" s="418"/>
      <c r="R12" s="419">
        <v>91023</v>
      </c>
      <c r="S12" s="420"/>
      <c r="T12" s="420"/>
      <c r="U12" s="420"/>
      <c r="V12" s="420"/>
      <c r="W12" s="420"/>
      <c r="X12" s="420"/>
      <c r="Y12" s="421"/>
      <c r="Z12" s="457">
        <v>0.8</v>
      </c>
      <c r="AA12" s="457"/>
      <c r="AB12" s="457"/>
      <c r="AC12" s="457"/>
      <c r="AD12" s="458">
        <v>91023</v>
      </c>
      <c r="AE12" s="458"/>
      <c r="AF12" s="458"/>
      <c r="AG12" s="458"/>
      <c r="AH12" s="458"/>
      <c r="AI12" s="458"/>
      <c r="AJ12" s="458"/>
      <c r="AK12" s="458"/>
      <c r="AL12" s="422">
        <v>1.7</v>
      </c>
      <c r="AM12" s="423"/>
      <c r="AN12" s="423"/>
      <c r="AO12" s="459"/>
      <c r="AP12" s="416" t="s">
        <v>239</v>
      </c>
      <c r="AQ12" s="417"/>
      <c r="AR12" s="417"/>
      <c r="AS12" s="417"/>
      <c r="AT12" s="417"/>
      <c r="AU12" s="417"/>
      <c r="AV12" s="417"/>
      <c r="AW12" s="417"/>
      <c r="AX12" s="417"/>
      <c r="AY12" s="417"/>
      <c r="AZ12" s="417"/>
      <c r="BA12" s="417"/>
      <c r="BB12" s="417"/>
      <c r="BC12" s="417"/>
      <c r="BD12" s="417"/>
      <c r="BE12" s="417"/>
      <c r="BF12" s="418"/>
      <c r="BG12" s="419">
        <v>1255230</v>
      </c>
      <c r="BH12" s="420"/>
      <c r="BI12" s="420"/>
      <c r="BJ12" s="420"/>
      <c r="BK12" s="420"/>
      <c r="BL12" s="420"/>
      <c r="BM12" s="420"/>
      <c r="BN12" s="421"/>
      <c r="BO12" s="457">
        <v>53.1</v>
      </c>
      <c r="BP12" s="457"/>
      <c r="BQ12" s="457"/>
      <c r="BR12" s="457"/>
      <c r="BS12" s="458" t="s">
        <v>122</v>
      </c>
      <c r="BT12" s="458"/>
      <c r="BU12" s="458"/>
      <c r="BV12" s="458"/>
      <c r="BW12" s="458"/>
      <c r="BX12" s="458"/>
      <c r="BY12" s="458"/>
      <c r="BZ12" s="458"/>
      <c r="CA12" s="458"/>
      <c r="CB12" s="496"/>
      <c r="CD12" s="416" t="s">
        <v>240</v>
      </c>
      <c r="CE12" s="417"/>
      <c r="CF12" s="417"/>
      <c r="CG12" s="417"/>
      <c r="CH12" s="417"/>
      <c r="CI12" s="417"/>
      <c r="CJ12" s="417"/>
      <c r="CK12" s="417"/>
      <c r="CL12" s="417"/>
      <c r="CM12" s="417"/>
      <c r="CN12" s="417"/>
      <c r="CO12" s="417"/>
      <c r="CP12" s="417"/>
      <c r="CQ12" s="418"/>
      <c r="CR12" s="419">
        <v>42727</v>
      </c>
      <c r="CS12" s="420"/>
      <c r="CT12" s="420"/>
      <c r="CU12" s="420"/>
      <c r="CV12" s="420"/>
      <c r="CW12" s="420"/>
      <c r="CX12" s="420"/>
      <c r="CY12" s="421"/>
      <c r="CZ12" s="457">
        <v>0.4</v>
      </c>
      <c r="DA12" s="457"/>
      <c r="DB12" s="457"/>
      <c r="DC12" s="457"/>
      <c r="DD12" s="425" t="s">
        <v>122</v>
      </c>
      <c r="DE12" s="420"/>
      <c r="DF12" s="420"/>
      <c r="DG12" s="420"/>
      <c r="DH12" s="420"/>
      <c r="DI12" s="420"/>
      <c r="DJ12" s="420"/>
      <c r="DK12" s="420"/>
      <c r="DL12" s="420"/>
      <c r="DM12" s="420"/>
      <c r="DN12" s="420"/>
      <c r="DO12" s="420"/>
      <c r="DP12" s="421"/>
      <c r="DQ12" s="425">
        <v>34240</v>
      </c>
      <c r="DR12" s="420"/>
      <c r="DS12" s="420"/>
      <c r="DT12" s="420"/>
      <c r="DU12" s="420"/>
      <c r="DV12" s="420"/>
      <c r="DW12" s="420"/>
      <c r="DX12" s="420"/>
      <c r="DY12" s="420"/>
      <c r="DZ12" s="420"/>
      <c r="EA12" s="420"/>
      <c r="EB12" s="420"/>
      <c r="EC12" s="456"/>
    </row>
    <row r="13" spans="2:143" ht="11.25" customHeight="1" x14ac:dyDescent="0.25">
      <c r="B13" s="416" t="s">
        <v>241</v>
      </c>
      <c r="C13" s="417"/>
      <c r="D13" s="417"/>
      <c r="E13" s="417"/>
      <c r="F13" s="417"/>
      <c r="G13" s="417"/>
      <c r="H13" s="417"/>
      <c r="I13" s="417"/>
      <c r="J13" s="417"/>
      <c r="K13" s="417"/>
      <c r="L13" s="417"/>
      <c r="M13" s="417"/>
      <c r="N13" s="417"/>
      <c r="O13" s="417"/>
      <c r="P13" s="417"/>
      <c r="Q13" s="418"/>
      <c r="R13" s="419">
        <v>805</v>
      </c>
      <c r="S13" s="420"/>
      <c r="T13" s="420"/>
      <c r="U13" s="420"/>
      <c r="V13" s="420"/>
      <c r="W13" s="420"/>
      <c r="X13" s="420"/>
      <c r="Y13" s="421"/>
      <c r="Z13" s="457">
        <v>0</v>
      </c>
      <c r="AA13" s="457"/>
      <c r="AB13" s="457"/>
      <c r="AC13" s="457"/>
      <c r="AD13" s="458">
        <v>805</v>
      </c>
      <c r="AE13" s="458"/>
      <c r="AF13" s="458"/>
      <c r="AG13" s="458"/>
      <c r="AH13" s="458"/>
      <c r="AI13" s="458"/>
      <c r="AJ13" s="458"/>
      <c r="AK13" s="458"/>
      <c r="AL13" s="422">
        <v>0</v>
      </c>
      <c r="AM13" s="423"/>
      <c r="AN13" s="423"/>
      <c r="AO13" s="459"/>
      <c r="AP13" s="416" t="s">
        <v>242</v>
      </c>
      <c r="AQ13" s="417"/>
      <c r="AR13" s="417"/>
      <c r="AS13" s="417"/>
      <c r="AT13" s="417"/>
      <c r="AU13" s="417"/>
      <c r="AV13" s="417"/>
      <c r="AW13" s="417"/>
      <c r="AX13" s="417"/>
      <c r="AY13" s="417"/>
      <c r="AZ13" s="417"/>
      <c r="BA13" s="417"/>
      <c r="BB13" s="417"/>
      <c r="BC13" s="417"/>
      <c r="BD13" s="417"/>
      <c r="BE13" s="417"/>
      <c r="BF13" s="418"/>
      <c r="BG13" s="419">
        <v>1253994</v>
      </c>
      <c r="BH13" s="420"/>
      <c r="BI13" s="420"/>
      <c r="BJ13" s="420"/>
      <c r="BK13" s="420"/>
      <c r="BL13" s="420"/>
      <c r="BM13" s="420"/>
      <c r="BN13" s="421"/>
      <c r="BO13" s="457">
        <v>53</v>
      </c>
      <c r="BP13" s="457"/>
      <c r="BQ13" s="457"/>
      <c r="BR13" s="457"/>
      <c r="BS13" s="458" t="s">
        <v>122</v>
      </c>
      <c r="BT13" s="458"/>
      <c r="BU13" s="458"/>
      <c r="BV13" s="458"/>
      <c r="BW13" s="458"/>
      <c r="BX13" s="458"/>
      <c r="BY13" s="458"/>
      <c r="BZ13" s="458"/>
      <c r="CA13" s="458"/>
      <c r="CB13" s="496"/>
      <c r="CD13" s="416" t="s">
        <v>243</v>
      </c>
      <c r="CE13" s="417"/>
      <c r="CF13" s="417"/>
      <c r="CG13" s="417"/>
      <c r="CH13" s="417"/>
      <c r="CI13" s="417"/>
      <c r="CJ13" s="417"/>
      <c r="CK13" s="417"/>
      <c r="CL13" s="417"/>
      <c r="CM13" s="417"/>
      <c r="CN13" s="417"/>
      <c r="CO13" s="417"/>
      <c r="CP13" s="417"/>
      <c r="CQ13" s="418"/>
      <c r="CR13" s="419">
        <v>872460</v>
      </c>
      <c r="CS13" s="420"/>
      <c r="CT13" s="420"/>
      <c r="CU13" s="420"/>
      <c r="CV13" s="420"/>
      <c r="CW13" s="420"/>
      <c r="CX13" s="420"/>
      <c r="CY13" s="421"/>
      <c r="CZ13" s="457">
        <v>8.1999999999999993</v>
      </c>
      <c r="DA13" s="457"/>
      <c r="DB13" s="457"/>
      <c r="DC13" s="457"/>
      <c r="DD13" s="425">
        <v>237149</v>
      </c>
      <c r="DE13" s="420"/>
      <c r="DF13" s="420"/>
      <c r="DG13" s="420"/>
      <c r="DH13" s="420"/>
      <c r="DI13" s="420"/>
      <c r="DJ13" s="420"/>
      <c r="DK13" s="420"/>
      <c r="DL13" s="420"/>
      <c r="DM13" s="420"/>
      <c r="DN13" s="420"/>
      <c r="DO13" s="420"/>
      <c r="DP13" s="421"/>
      <c r="DQ13" s="425">
        <v>677746</v>
      </c>
      <c r="DR13" s="420"/>
      <c r="DS13" s="420"/>
      <c r="DT13" s="420"/>
      <c r="DU13" s="420"/>
      <c r="DV13" s="420"/>
      <c r="DW13" s="420"/>
      <c r="DX13" s="420"/>
      <c r="DY13" s="420"/>
      <c r="DZ13" s="420"/>
      <c r="EA13" s="420"/>
      <c r="EB13" s="420"/>
      <c r="EC13" s="456"/>
    </row>
    <row r="14" spans="2:143" ht="11.25" customHeight="1" x14ac:dyDescent="0.25">
      <c r="B14" s="416" t="s">
        <v>244</v>
      </c>
      <c r="C14" s="417"/>
      <c r="D14" s="417"/>
      <c r="E14" s="417"/>
      <c r="F14" s="417"/>
      <c r="G14" s="417"/>
      <c r="H14" s="417"/>
      <c r="I14" s="417"/>
      <c r="J14" s="417"/>
      <c r="K14" s="417"/>
      <c r="L14" s="417"/>
      <c r="M14" s="417"/>
      <c r="N14" s="417"/>
      <c r="O14" s="417"/>
      <c r="P14" s="417"/>
      <c r="Q14" s="418"/>
      <c r="R14" s="419" t="s">
        <v>122</v>
      </c>
      <c r="S14" s="420"/>
      <c r="T14" s="420"/>
      <c r="U14" s="420"/>
      <c r="V14" s="420"/>
      <c r="W14" s="420"/>
      <c r="X14" s="420"/>
      <c r="Y14" s="421"/>
      <c r="Z14" s="457" t="s">
        <v>122</v>
      </c>
      <c r="AA14" s="457"/>
      <c r="AB14" s="457"/>
      <c r="AC14" s="457"/>
      <c r="AD14" s="458" t="s">
        <v>122</v>
      </c>
      <c r="AE14" s="458"/>
      <c r="AF14" s="458"/>
      <c r="AG14" s="458"/>
      <c r="AH14" s="458"/>
      <c r="AI14" s="458"/>
      <c r="AJ14" s="458"/>
      <c r="AK14" s="458"/>
      <c r="AL14" s="422" t="s">
        <v>122</v>
      </c>
      <c r="AM14" s="423"/>
      <c r="AN14" s="423"/>
      <c r="AO14" s="459"/>
      <c r="AP14" s="416" t="s">
        <v>245</v>
      </c>
      <c r="AQ14" s="417"/>
      <c r="AR14" s="417"/>
      <c r="AS14" s="417"/>
      <c r="AT14" s="417"/>
      <c r="AU14" s="417"/>
      <c r="AV14" s="417"/>
      <c r="AW14" s="417"/>
      <c r="AX14" s="417"/>
      <c r="AY14" s="417"/>
      <c r="AZ14" s="417"/>
      <c r="BA14" s="417"/>
      <c r="BB14" s="417"/>
      <c r="BC14" s="417"/>
      <c r="BD14" s="417"/>
      <c r="BE14" s="417"/>
      <c r="BF14" s="418"/>
      <c r="BG14" s="419">
        <v>70531</v>
      </c>
      <c r="BH14" s="420"/>
      <c r="BI14" s="420"/>
      <c r="BJ14" s="420"/>
      <c r="BK14" s="420"/>
      <c r="BL14" s="420"/>
      <c r="BM14" s="420"/>
      <c r="BN14" s="421"/>
      <c r="BO14" s="457">
        <v>3</v>
      </c>
      <c r="BP14" s="457"/>
      <c r="BQ14" s="457"/>
      <c r="BR14" s="457"/>
      <c r="BS14" s="458" t="s">
        <v>122</v>
      </c>
      <c r="BT14" s="458"/>
      <c r="BU14" s="458"/>
      <c r="BV14" s="458"/>
      <c r="BW14" s="458"/>
      <c r="BX14" s="458"/>
      <c r="BY14" s="458"/>
      <c r="BZ14" s="458"/>
      <c r="CA14" s="458"/>
      <c r="CB14" s="496"/>
      <c r="CD14" s="416" t="s">
        <v>246</v>
      </c>
      <c r="CE14" s="417"/>
      <c r="CF14" s="417"/>
      <c r="CG14" s="417"/>
      <c r="CH14" s="417"/>
      <c r="CI14" s="417"/>
      <c r="CJ14" s="417"/>
      <c r="CK14" s="417"/>
      <c r="CL14" s="417"/>
      <c r="CM14" s="417"/>
      <c r="CN14" s="417"/>
      <c r="CO14" s="417"/>
      <c r="CP14" s="417"/>
      <c r="CQ14" s="418"/>
      <c r="CR14" s="419">
        <v>2668878</v>
      </c>
      <c r="CS14" s="420"/>
      <c r="CT14" s="420"/>
      <c r="CU14" s="420"/>
      <c r="CV14" s="420"/>
      <c r="CW14" s="420"/>
      <c r="CX14" s="420"/>
      <c r="CY14" s="421"/>
      <c r="CZ14" s="457">
        <v>25</v>
      </c>
      <c r="DA14" s="457"/>
      <c r="DB14" s="457"/>
      <c r="DC14" s="457"/>
      <c r="DD14" s="425">
        <v>2376244</v>
      </c>
      <c r="DE14" s="420"/>
      <c r="DF14" s="420"/>
      <c r="DG14" s="420"/>
      <c r="DH14" s="420"/>
      <c r="DI14" s="420"/>
      <c r="DJ14" s="420"/>
      <c r="DK14" s="420"/>
      <c r="DL14" s="420"/>
      <c r="DM14" s="420"/>
      <c r="DN14" s="420"/>
      <c r="DO14" s="420"/>
      <c r="DP14" s="421"/>
      <c r="DQ14" s="425">
        <v>364284</v>
      </c>
      <c r="DR14" s="420"/>
      <c r="DS14" s="420"/>
      <c r="DT14" s="420"/>
      <c r="DU14" s="420"/>
      <c r="DV14" s="420"/>
      <c r="DW14" s="420"/>
      <c r="DX14" s="420"/>
      <c r="DY14" s="420"/>
      <c r="DZ14" s="420"/>
      <c r="EA14" s="420"/>
      <c r="EB14" s="420"/>
      <c r="EC14" s="456"/>
    </row>
    <row r="15" spans="2:143" ht="11.25" customHeight="1" x14ac:dyDescent="0.25">
      <c r="B15" s="416" t="s">
        <v>247</v>
      </c>
      <c r="C15" s="417"/>
      <c r="D15" s="417"/>
      <c r="E15" s="417"/>
      <c r="F15" s="417"/>
      <c r="G15" s="417"/>
      <c r="H15" s="417"/>
      <c r="I15" s="417"/>
      <c r="J15" s="417"/>
      <c r="K15" s="417"/>
      <c r="L15" s="417"/>
      <c r="M15" s="417"/>
      <c r="N15" s="417"/>
      <c r="O15" s="417"/>
      <c r="P15" s="417"/>
      <c r="Q15" s="418"/>
      <c r="R15" s="419">
        <v>13666</v>
      </c>
      <c r="S15" s="420"/>
      <c r="T15" s="420"/>
      <c r="U15" s="420"/>
      <c r="V15" s="420"/>
      <c r="W15" s="420"/>
      <c r="X15" s="420"/>
      <c r="Y15" s="421"/>
      <c r="Z15" s="457">
        <v>0.1</v>
      </c>
      <c r="AA15" s="457"/>
      <c r="AB15" s="457"/>
      <c r="AC15" s="457"/>
      <c r="AD15" s="458">
        <v>13666</v>
      </c>
      <c r="AE15" s="458"/>
      <c r="AF15" s="458"/>
      <c r="AG15" s="458"/>
      <c r="AH15" s="458"/>
      <c r="AI15" s="458"/>
      <c r="AJ15" s="458"/>
      <c r="AK15" s="458"/>
      <c r="AL15" s="422">
        <v>0.3</v>
      </c>
      <c r="AM15" s="423"/>
      <c r="AN15" s="423"/>
      <c r="AO15" s="459"/>
      <c r="AP15" s="416" t="s">
        <v>248</v>
      </c>
      <c r="AQ15" s="417"/>
      <c r="AR15" s="417"/>
      <c r="AS15" s="417"/>
      <c r="AT15" s="417"/>
      <c r="AU15" s="417"/>
      <c r="AV15" s="417"/>
      <c r="AW15" s="417"/>
      <c r="AX15" s="417"/>
      <c r="AY15" s="417"/>
      <c r="AZ15" s="417"/>
      <c r="BA15" s="417"/>
      <c r="BB15" s="417"/>
      <c r="BC15" s="417"/>
      <c r="BD15" s="417"/>
      <c r="BE15" s="417"/>
      <c r="BF15" s="418"/>
      <c r="BG15" s="419">
        <v>122647</v>
      </c>
      <c r="BH15" s="420"/>
      <c r="BI15" s="420"/>
      <c r="BJ15" s="420"/>
      <c r="BK15" s="420"/>
      <c r="BL15" s="420"/>
      <c r="BM15" s="420"/>
      <c r="BN15" s="421"/>
      <c r="BO15" s="457">
        <v>5.2</v>
      </c>
      <c r="BP15" s="457"/>
      <c r="BQ15" s="457"/>
      <c r="BR15" s="457"/>
      <c r="BS15" s="458" t="s">
        <v>122</v>
      </c>
      <c r="BT15" s="458"/>
      <c r="BU15" s="458"/>
      <c r="BV15" s="458"/>
      <c r="BW15" s="458"/>
      <c r="BX15" s="458"/>
      <c r="BY15" s="458"/>
      <c r="BZ15" s="458"/>
      <c r="CA15" s="458"/>
      <c r="CB15" s="496"/>
      <c r="CD15" s="416" t="s">
        <v>249</v>
      </c>
      <c r="CE15" s="417"/>
      <c r="CF15" s="417"/>
      <c r="CG15" s="417"/>
      <c r="CH15" s="417"/>
      <c r="CI15" s="417"/>
      <c r="CJ15" s="417"/>
      <c r="CK15" s="417"/>
      <c r="CL15" s="417"/>
      <c r="CM15" s="417"/>
      <c r="CN15" s="417"/>
      <c r="CO15" s="417"/>
      <c r="CP15" s="417"/>
      <c r="CQ15" s="418"/>
      <c r="CR15" s="419">
        <v>1725025</v>
      </c>
      <c r="CS15" s="420"/>
      <c r="CT15" s="420"/>
      <c r="CU15" s="420"/>
      <c r="CV15" s="420"/>
      <c r="CW15" s="420"/>
      <c r="CX15" s="420"/>
      <c r="CY15" s="421"/>
      <c r="CZ15" s="457">
        <v>16.100000000000001</v>
      </c>
      <c r="DA15" s="457"/>
      <c r="DB15" s="457"/>
      <c r="DC15" s="457"/>
      <c r="DD15" s="425">
        <v>824496</v>
      </c>
      <c r="DE15" s="420"/>
      <c r="DF15" s="420"/>
      <c r="DG15" s="420"/>
      <c r="DH15" s="420"/>
      <c r="DI15" s="420"/>
      <c r="DJ15" s="420"/>
      <c r="DK15" s="420"/>
      <c r="DL15" s="420"/>
      <c r="DM15" s="420"/>
      <c r="DN15" s="420"/>
      <c r="DO15" s="420"/>
      <c r="DP15" s="421"/>
      <c r="DQ15" s="425">
        <v>792547</v>
      </c>
      <c r="DR15" s="420"/>
      <c r="DS15" s="420"/>
      <c r="DT15" s="420"/>
      <c r="DU15" s="420"/>
      <c r="DV15" s="420"/>
      <c r="DW15" s="420"/>
      <c r="DX15" s="420"/>
      <c r="DY15" s="420"/>
      <c r="DZ15" s="420"/>
      <c r="EA15" s="420"/>
      <c r="EB15" s="420"/>
      <c r="EC15" s="456"/>
    </row>
    <row r="16" spans="2:143" ht="11.25" customHeight="1" x14ac:dyDescent="0.25">
      <c r="B16" s="416" t="s">
        <v>250</v>
      </c>
      <c r="C16" s="417"/>
      <c r="D16" s="417"/>
      <c r="E16" s="417"/>
      <c r="F16" s="417"/>
      <c r="G16" s="417"/>
      <c r="H16" s="417"/>
      <c r="I16" s="417"/>
      <c r="J16" s="417"/>
      <c r="K16" s="417"/>
      <c r="L16" s="417"/>
      <c r="M16" s="417"/>
      <c r="N16" s="417"/>
      <c r="O16" s="417"/>
      <c r="P16" s="417"/>
      <c r="Q16" s="418"/>
      <c r="R16" s="419">
        <v>41406</v>
      </c>
      <c r="S16" s="420"/>
      <c r="T16" s="420"/>
      <c r="U16" s="420"/>
      <c r="V16" s="420"/>
      <c r="W16" s="420"/>
      <c r="X16" s="420"/>
      <c r="Y16" s="421"/>
      <c r="Z16" s="457">
        <v>0.4</v>
      </c>
      <c r="AA16" s="457"/>
      <c r="AB16" s="457"/>
      <c r="AC16" s="457"/>
      <c r="AD16" s="458">
        <v>41406</v>
      </c>
      <c r="AE16" s="458"/>
      <c r="AF16" s="458"/>
      <c r="AG16" s="458"/>
      <c r="AH16" s="458"/>
      <c r="AI16" s="458"/>
      <c r="AJ16" s="458"/>
      <c r="AK16" s="458"/>
      <c r="AL16" s="422">
        <v>0.8</v>
      </c>
      <c r="AM16" s="423"/>
      <c r="AN16" s="423"/>
      <c r="AO16" s="459"/>
      <c r="AP16" s="416" t="s">
        <v>251</v>
      </c>
      <c r="AQ16" s="417"/>
      <c r="AR16" s="417"/>
      <c r="AS16" s="417"/>
      <c r="AT16" s="417"/>
      <c r="AU16" s="417"/>
      <c r="AV16" s="417"/>
      <c r="AW16" s="417"/>
      <c r="AX16" s="417"/>
      <c r="AY16" s="417"/>
      <c r="AZ16" s="417"/>
      <c r="BA16" s="417"/>
      <c r="BB16" s="417"/>
      <c r="BC16" s="417"/>
      <c r="BD16" s="417"/>
      <c r="BE16" s="417"/>
      <c r="BF16" s="418"/>
      <c r="BG16" s="419" t="s">
        <v>122</v>
      </c>
      <c r="BH16" s="420"/>
      <c r="BI16" s="420"/>
      <c r="BJ16" s="420"/>
      <c r="BK16" s="420"/>
      <c r="BL16" s="420"/>
      <c r="BM16" s="420"/>
      <c r="BN16" s="421"/>
      <c r="BO16" s="457" t="s">
        <v>122</v>
      </c>
      <c r="BP16" s="457"/>
      <c r="BQ16" s="457"/>
      <c r="BR16" s="457"/>
      <c r="BS16" s="458" t="s">
        <v>122</v>
      </c>
      <c r="BT16" s="458"/>
      <c r="BU16" s="458"/>
      <c r="BV16" s="458"/>
      <c r="BW16" s="458"/>
      <c r="BX16" s="458"/>
      <c r="BY16" s="458"/>
      <c r="BZ16" s="458"/>
      <c r="CA16" s="458"/>
      <c r="CB16" s="496"/>
      <c r="CD16" s="416" t="s">
        <v>252</v>
      </c>
      <c r="CE16" s="417"/>
      <c r="CF16" s="417"/>
      <c r="CG16" s="417"/>
      <c r="CH16" s="417"/>
      <c r="CI16" s="417"/>
      <c r="CJ16" s="417"/>
      <c r="CK16" s="417"/>
      <c r="CL16" s="417"/>
      <c r="CM16" s="417"/>
      <c r="CN16" s="417"/>
      <c r="CO16" s="417"/>
      <c r="CP16" s="417"/>
      <c r="CQ16" s="418"/>
      <c r="CR16" s="419" t="s">
        <v>122</v>
      </c>
      <c r="CS16" s="420"/>
      <c r="CT16" s="420"/>
      <c r="CU16" s="420"/>
      <c r="CV16" s="420"/>
      <c r="CW16" s="420"/>
      <c r="CX16" s="420"/>
      <c r="CY16" s="421"/>
      <c r="CZ16" s="457" t="s">
        <v>122</v>
      </c>
      <c r="DA16" s="457"/>
      <c r="DB16" s="457"/>
      <c r="DC16" s="457"/>
      <c r="DD16" s="425" t="s">
        <v>122</v>
      </c>
      <c r="DE16" s="420"/>
      <c r="DF16" s="420"/>
      <c r="DG16" s="420"/>
      <c r="DH16" s="420"/>
      <c r="DI16" s="420"/>
      <c r="DJ16" s="420"/>
      <c r="DK16" s="420"/>
      <c r="DL16" s="420"/>
      <c r="DM16" s="420"/>
      <c r="DN16" s="420"/>
      <c r="DO16" s="420"/>
      <c r="DP16" s="421"/>
      <c r="DQ16" s="425" t="s">
        <v>122</v>
      </c>
      <c r="DR16" s="420"/>
      <c r="DS16" s="420"/>
      <c r="DT16" s="420"/>
      <c r="DU16" s="420"/>
      <c r="DV16" s="420"/>
      <c r="DW16" s="420"/>
      <c r="DX16" s="420"/>
      <c r="DY16" s="420"/>
      <c r="DZ16" s="420"/>
      <c r="EA16" s="420"/>
      <c r="EB16" s="420"/>
      <c r="EC16" s="456"/>
    </row>
    <row r="17" spans="2:133" ht="11.25" customHeight="1" x14ac:dyDescent="0.25">
      <c r="B17" s="416" t="s">
        <v>253</v>
      </c>
      <c r="C17" s="417"/>
      <c r="D17" s="417"/>
      <c r="E17" s="417"/>
      <c r="F17" s="417"/>
      <c r="G17" s="417"/>
      <c r="H17" s="417"/>
      <c r="I17" s="417"/>
      <c r="J17" s="417"/>
      <c r="K17" s="417"/>
      <c r="L17" s="417"/>
      <c r="M17" s="417"/>
      <c r="N17" s="417"/>
      <c r="O17" s="417"/>
      <c r="P17" s="417"/>
      <c r="Q17" s="418"/>
      <c r="R17" s="419">
        <v>100559</v>
      </c>
      <c r="S17" s="420"/>
      <c r="T17" s="420"/>
      <c r="U17" s="420"/>
      <c r="V17" s="420"/>
      <c r="W17" s="420"/>
      <c r="X17" s="420"/>
      <c r="Y17" s="421"/>
      <c r="Z17" s="457">
        <v>0.9</v>
      </c>
      <c r="AA17" s="457"/>
      <c r="AB17" s="457"/>
      <c r="AC17" s="457"/>
      <c r="AD17" s="458">
        <v>100559</v>
      </c>
      <c r="AE17" s="458"/>
      <c r="AF17" s="458"/>
      <c r="AG17" s="458"/>
      <c r="AH17" s="458"/>
      <c r="AI17" s="458"/>
      <c r="AJ17" s="458"/>
      <c r="AK17" s="458"/>
      <c r="AL17" s="422">
        <v>1.9</v>
      </c>
      <c r="AM17" s="423"/>
      <c r="AN17" s="423"/>
      <c r="AO17" s="459"/>
      <c r="AP17" s="416" t="s">
        <v>254</v>
      </c>
      <c r="AQ17" s="417"/>
      <c r="AR17" s="417"/>
      <c r="AS17" s="417"/>
      <c r="AT17" s="417"/>
      <c r="AU17" s="417"/>
      <c r="AV17" s="417"/>
      <c r="AW17" s="417"/>
      <c r="AX17" s="417"/>
      <c r="AY17" s="417"/>
      <c r="AZ17" s="417"/>
      <c r="BA17" s="417"/>
      <c r="BB17" s="417"/>
      <c r="BC17" s="417"/>
      <c r="BD17" s="417"/>
      <c r="BE17" s="417"/>
      <c r="BF17" s="418"/>
      <c r="BG17" s="419" t="s">
        <v>122</v>
      </c>
      <c r="BH17" s="420"/>
      <c r="BI17" s="420"/>
      <c r="BJ17" s="420"/>
      <c r="BK17" s="420"/>
      <c r="BL17" s="420"/>
      <c r="BM17" s="420"/>
      <c r="BN17" s="421"/>
      <c r="BO17" s="457" t="s">
        <v>122</v>
      </c>
      <c r="BP17" s="457"/>
      <c r="BQ17" s="457"/>
      <c r="BR17" s="457"/>
      <c r="BS17" s="458" t="s">
        <v>122</v>
      </c>
      <c r="BT17" s="458"/>
      <c r="BU17" s="458"/>
      <c r="BV17" s="458"/>
      <c r="BW17" s="458"/>
      <c r="BX17" s="458"/>
      <c r="BY17" s="458"/>
      <c r="BZ17" s="458"/>
      <c r="CA17" s="458"/>
      <c r="CB17" s="496"/>
      <c r="CD17" s="416" t="s">
        <v>255</v>
      </c>
      <c r="CE17" s="417"/>
      <c r="CF17" s="417"/>
      <c r="CG17" s="417"/>
      <c r="CH17" s="417"/>
      <c r="CI17" s="417"/>
      <c r="CJ17" s="417"/>
      <c r="CK17" s="417"/>
      <c r="CL17" s="417"/>
      <c r="CM17" s="417"/>
      <c r="CN17" s="417"/>
      <c r="CO17" s="417"/>
      <c r="CP17" s="417"/>
      <c r="CQ17" s="418"/>
      <c r="CR17" s="419">
        <v>520487</v>
      </c>
      <c r="CS17" s="420"/>
      <c r="CT17" s="420"/>
      <c r="CU17" s="420"/>
      <c r="CV17" s="420"/>
      <c r="CW17" s="420"/>
      <c r="CX17" s="420"/>
      <c r="CY17" s="421"/>
      <c r="CZ17" s="457">
        <v>4.9000000000000004</v>
      </c>
      <c r="DA17" s="457"/>
      <c r="DB17" s="457"/>
      <c r="DC17" s="457"/>
      <c r="DD17" s="425" t="s">
        <v>122</v>
      </c>
      <c r="DE17" s="420"/>
      <c r="DF17" s="420"/>
      <c r="DG17" s="420"/>
      <c r="DH17" s="420"/>
      <c r="DI17" s="420"/>
      <c r="DJ17" s="420"/>
      <c r="DK17" s="420"/>
      <c r="DL17" s="420"/>
      <c r="DM17" s="420"/>
      <c r="DN17" s="420"/>
      <c r="DO17" s="420"/>
      <c r="DP17" s="421"/>
      <c r="DQ17" s="425">
        <v>520487</v>
      </c>
      <c r="DR17" s="420"/>
      <c r="DS17" s="420"/>
      <c r="DT17" s="420"/>
      <c r="DU17" s="420"/>
      <c r="DV17" s="420"/>
      <c r="DW17" s="420"/>
      <c r="DX17" s="420"/>
      <c r="DY17" s="420"/>
      <c r="DZ17" s="420"/>
      <c r="EA17" s="420"/>
      <c r="EB17" s="420"/>
      <c r="EC17" s="456"/>
    </row>
    <row r="18" spans="2:133" ht="11.25" customHeight="1" x14ac:dyDescent="0.25">
      <c r="B18" s="416" t="s">
        <v>256</v>
      </c>
      <c r="C18" s="417"/>
      <c r="D18" s="417"/>
      <c r="E18" s="417"/>
      <c r="F18" s="417"/>
      <c r="G18" s="417"/>
      <c r="H18" s="417"/>
      <c r="I18" s="417"/>
      <c r="J18" s="417"/>
      <c r="K18" s="417"/>
      <c r="L18" s="417"/>
      <c r="M18" s="417"/>
      <c r="N18" s="417"/>
      <c r="O18" s="417"/>
      <c r="P18" s="417"/>
      <c r="Q18" s="418"/>
      <c r="R18" s="419">
        <v>20240</v>
      </c>
      <c r="S18" s="420"/>
      <c r="T18" s="420"/>
      <c r="U18" s="420"/>
      <c r="V18" s="420"/>
      <c r="W18" s="420"/>
      <c r="X18" s="420"/>
      <c r="Y18" s="421"/>
      <c r="Z18" s="457">
        <v>0.2</v>
      </c>
      <c r="AA18" s="457"/>
      <c r="AB18" s="457"/>
      <c r="AC18" s="457"/>
      <c r="AD18" s="458">
        <v>20240</v>
      </c>
      <c r="AE18" s="458"/>
      <c r="AF18" s="458"/>
      <c r="AG18" s="458"/>
      <c r="AH18" s="458"/>
      <c r="AI18" s="458"/>
      <c r="AJ18" s="458"/>
      <c r="AK18" s="458"/>
      <c r="AL18" s="422">
        <v>0.4</v>
      </c>
      <c r="AM18" s="423"/>
      <c r="AN18" s="423"/>
      <c r="AO18" s="459"/>
      <c r="AP18" s="416" t="s">
        <v>257</v>
      </c>
      <c r="AQ18" s="417"/>
      <c r="AR18" s="417"/>
      <c r="AS18" s="417"/>
      <c r="AT18" s="417"/>
      <c r="AU18" s="417"/>
      <c r="AV18" s="417"/>
      <c r="AW18" s="417"/>
      <c r="AX18" s="417"/>
      <c r="AY18" s="417"/>
      <c r="AZ18" s="417"/>
      <c r="BA18" s="417"/>
      <c r="BB18" s="417"/>
      <c r="BC18" s="417"/>
      <c r="BD18" s="417"/>
      <c r="BE18" s="417"/>
      <c r="BF18" s="418"/>
      <c r="BG18" s="419" t="s">
        <v>122</v>
      </c>
      <c r="BH18" s="420"/>
      <c r="BI18" s="420"/>
      <c r="BJ18" s="420"/>
      <c r="BK18" s="420"/>
      <c r="BL18" s="420"/>
      <c r="BM18" s="420"/>
      <c r="BN18" s="421"/>
      <c r="BO18" s="457" t="s">
        <v>122</v>
      </c>
      <c r="BP18" s="457"/>
      <c r="BQ18" s="457"/>
      <c r="BR18" s="457"/>
      <c r="BS18" s="458" t="s">
        <v>122</v>
      </c>
      <c r="BT18" s="458"/>
      <c r="BU18" s="458"/>
      <c r="BV18" s="458"/>
      <c r="BW18" s="458"/>
      <c r="BX18" s="458"/>
      <c r="BY18" s="458"/>
      <c r="BZ18" s="458"/>
      <c r="CA18" s="458"/>
      <c r="CB18" s="496"/>
      <c r="CD18" s="416" t="s">
        <v>258</v>
      </c>
      <c r="CE18" s="417"/>
      <c r="CF18" s="417"/>
      <c r="CG18" s="417"/>
      <c r="CH18" s="417"/>
      <c r="CI18" s="417"/>
      <c r="CJ18" s="417"/>
      <c r="CK18" s="417"/>
      <c r="CL18" s="417"/>
      <c r="CM18" s="417"/>
      <c r="CN18" s="417"/>
      <c r="CO18" s="417"/>
      <c r="CP18" s="417"/>
      <c r="CQ18" s="418"/>
      <c r="CR18" s="419" t="s">
        <v>122</v>
      </c>
      <c r="CS18" s="420"/>
      <c r="CT18" s="420"/>
      <c r="CU18" s="420"/>
      <c r="CV18" s="420"/>
      <c r="CW18" s="420"/>
      <c r="CX18" s="420"/>
      <c r="CY18" s="421"/>
      <c r="CZ18" s="457" t="s">
        <v>122</v>
      </c>
      <c r="DA18" s="457"/>
      <c r="DB18" s="457"/>
      <c r="DC18" s="457"/>
      <c r="DD18" s="425" t="s">
        <v>122</v>
      </c>
      <c r="DE18" s="420"/>
      <c r="DF18" s="420"/>
      <c r="DG18" s="420"/>
      <c r="DH18" s="420"/>
      <c r="DI18" s="420"/>
      <c r="DJ18" s="420"/>
      <c r="DK18" s="420"/>
      <c r="DL18" s="420"/>
      <c r="DM18" s="420"/>
      <c r="DN18" s="420"/>
      <c r="DO18" s="420"/>
      <c r="DP18" s="421"/>
      <c r="DQ18" s="425" t="s">
        <v>122</v>
      </c>
      <c r="DR18" s="420"/>
      <c r="DS18" s="420"/>
      <c r="DT18" s="420"/>
      <c r="DU18" s="420"/>
      <c r="DV18" s="420"/>
      <c r="DW18" s="420"/>
      <c r="DX18" s="420"/>
      <c r="DY18" s="420"/>
      <c r="DZ18" s="420"/>
      <c r="EA18" s="420"/>
      <c r="EB18" s="420"/>
      <c r="EC18" s="456"/>
    </row>
    <row r="19" spans="2:133" ht="11.25" customHeight="1" x14ac:dyDescent="0.25">
      <c r="B19" s="416" t="s">
        <v>259</v>
      </c>
      <c r="C19" s="417"/>
      <c r="D19" s="417"/>
      <c r="E19" s="417"/>
      <c r="F19" s="417"/>
      <c r="G19" s="417"/>
      <c r="H19" s="417"/>
      <c r="I19" s="417"/>
      <c r="J19" s="417"/>
      <c r="K19" s="417"/>
      <c r="L19" s="417"/>
      <c r="M19" s="417"/>
      <c r="N19" s="417"/>
      <c r="O19" s="417"/>
      <c r="P19" s="417"/>
      <c r="Q19" s="418"/>
      <c r="R19" s="419">
        <v>79132</v>
      </c>
      <c r="S19" s="420"/>
      <c r="T19" s="420"/>
      <c r="U19" s="420"/>
      <c r="V19" s="420"/>
      <c r="W19" s="420"/>
      <c r="X19" s="420"/>
      <c r="Y19" s="421"/>
      <c r="Z19" s="457">
        <v>0.7</v>
      </c>
      <c r="AA19" s="457"/>
      <c r="AB19" s="457"/>
      <c r="AC19" s="457"/>
      <c r="AD19" s="458">
        <v>79132</v>
      </c>
      <c r="AE19" s="458"/>
      <c r="AF19" s="458"/>
      <c r="AG19" s="458"/>
      <c r="AH19" s="458"/>
      <c r="AI19" s="458"/>
      <c r="AJ19" s="458"/>
      <c r="AK19" s="458"/>
      <c r="AL19" s="422">
        <v>1.5</v>
      </c>
      <c r="AM19" s="423"/>
      <c r="AN19" s="423"/>
      <c r="AO19" s="459"/>
      <c r="AP19" s="416" t="s">
        <v>260</v>
      </c>
      <c r="AQ19" s="417"/>
      <c r="AR19" s="417"/>
      <c r="AS19" s="417"/>
      <c r="AT19" s="417"/>
      <c r="AU19" s="417"/>
      <c r="AV19" s="417"/>
      <c r="AW19" s="417"/>
      <c r="AX19" s="417"/>
      <c r="AY19" s="417"/>
      <c r="AZ19" s="417"/>
      <c r="BA19" s="417"/>
      <c r="BB19" s="417"/>
      <c r="BC19" s="417"/>
      <c r="BD19" s="417"/>
      <c r="BE19" s="417"/>
      <c r="BF19" s="418"/>
      <c r="BG19" s="419">
        <v>219</v>
      </c>
      <c r="BH19" s="420"/>
      <c r="BI19" s="420"/>
      <c r="BJ19" s="420"/>
      <c r="BK19" s="420"/>
      <c r="BL19" s="420"/>
      <c r="BM19" s="420"/>
      <c r="BN19" s="421"/>
      <c r="BO19" s="457">
        <v>0</v>
      </c>
      <c r="BP19" s="457"/>
      <c r="BQ19" s="457"/>
      <c r="BR19" s="457"/>
      <c r="BS19" s="458" t="s">
        <v>122</v>
      </c>
      <c r="BT19" s="458"/>
      <c r="BU19" s="458"/>
      <c r="BV19" s="458"/>
      <c r="BW19" s="458"/>
      <c r="BX19" s="458"/>
      <c r="BY19" s="458"/>
      <c r="BZ19" s="458"/>
      <c r="CA19" s="458"/>
      <c r="CB19" s="496"/>
      <c r="CD19" s="416" t="s">
        <v>261</v>
      </c>
      <c r="CE19" s="417"/>
      <c r="CF19" s="417"/>
      <c r="CG19" s="417"/>
      <c r="CH19" s="417"/>
      <c r="CI19" s="417"/>
      <c r="CJ19" s="417"/>
      <c r="CK19" s="417"/>
      <c r="CL19" s="417"/>
      <c r="CM19" s="417"/>
      <c r="CN19" s="417"/>
      <c r="CO19" s="417"/>
      <c r="CP19" s="417"/>
      <c r="CQ19" s="418"/>
      <c r="CR19" s="419" t="s">
        <v>122</v>
      </c>
      <c r="CS19" s="420"/>
      <c r="CT19" s="420"/>
      <c r="CU19" s="420"/>
      <c r="CV19" s="420"/>
      <c r="CW19" s="420"/>
      <c r="CX19" s="420"/>
      <c r="CY19" s="421"/>
      <c r="CZ19" s="457" t="s">
        <v>122</v>
      </c>
      <c r="DA19" s="457"/>
      <c r="DB19" s="457"/>
      <c r="DC19" s="457"/>
      <c r="DD19" s="425" t="s">
        <v>122</v>
      </c>
      <c r="DE19" s="420"/>
      <c r="DF19" s="420"/>
      <c r="DG19" s="420"/>
      <c r="DH19" s="420"/>
      <c r="DI19" s="420"/>
      <c r="DJ19" s="420"/>
      <c r="DK19" s="420"/>
      <c r="DL19" s="420"/>
      <c r="DM19" s="420"/>
      <c r="DN19" s="420"/>
      <c r="DO19" s="420"/>
      <c r="DP19" s="421"/>
      <c r="DQ19" s="425" t="s">
        <v>122</v>
      </c>
      <c r="DR19" s="420"/>
      <c r="DS19" s="420"/>
      <c r="DT19" s="420"/>
      <c r="DU19" s="420"/>
      <c r="DV19" s="420"/>
      <c r="DW19" s="420"/>
      <c r="DX19" s="420"/>
      <c r="DY19" s="420"/>
      <c r="DZ19" s="420"/>
      <c r="EA19" s="420"/>
      <c r="EB19" s="420"/>
      <c r="EC19" s="456"/>
    </row>
    <row r="20" spans="2:133" ht="11.25" customHeight="1" x14ac:dyDescent="0.25">
      <c r="B20" s="486" t="s">
        <v>262</v>
      </c>
      <c r="C20" s="487"/>
      <c r="D20" s="487"/>
      <c r="E20" s="487"/>
      <c r="F20" s="487"/>
      <c r="G20" s="487"/>
      <c r="H20" s="487"/>
      <c r="I20" s="487"/>
      <c r="J20" s="487"/>
      <c r="K20" s="487"/>
      <c r="L20" s="487"/>
      <c r="M20" s="487"/>
      <c r="N20" s="487"/>
      <c r="O20" s="487"/>
      <c r="P20" s="487"/>
      <c r="Q20" s="488"/>
      <c r="R20" s="419">
        <v>1187</v>
      </c>
      <c r="S20" s="420"/>
      <c r="T20" s="420"/>
      <c r="U20" s="420"/>
      <c r="V20" s="420"/>
      <c r="W20" s="420"/>
      <c r="X20" s="420"/>
      <c r="Y20" s="421"/>
      <c r="Z20" s="457">
        <v>0</v>
      </c>
      <c r="AA20" s="457"/>
      <c r="AB20" s="457"/>
      <c r="AC20" s="457"/>
      <c r="AD20" s="458">
        <v>1187</v>
      </c>
      <c r="AE20" s="458"/>
      <c r="AF20" s="458"/>
      <c r="AG20" s="458"/>
      <c r="AH20" s="458"/>
      <c r="AI20" s="458"/>
      <c r="AJ20" s="458"/>
      <c r="AK20" s="458"/>
      <c r="AL20" s="422">
        <v>0</v>
      </c>
      <c r="AM20" s="423"/>
      <c r="AN20" s="423"/>
      <c r="AO20" s="459"/>
      <c r="AP20" s="416" t="s">
        <v>263</v>
      </c>
      <c r="AQ20" s="417"/>
      <c r="AR20" s="417"/>
      <c r="AS20" s="417"/>
      <c r="AT20" s="417"/>
      <c r="AU20" s="417"/>
      <c r="AV20" s="417"/>
      <c r="AW20" s="417"/>
      <c r="AX20" s="417"/>
      <c r="AY20" s="417"/>
      <c r="AZ20" s="417"/>
      <c r="BA20" s="417"/>
      <c r="BB20" s="417"/>
      <c r="BC20" s="417"/>
      <c r="BD20" s="417"/>
      <c r="BE20" s="417"/>
      <c r="BF20" s="418"/>
      <c r="BG20" s="419">
        <v>219</v>
      </c>
      <c r="BH20" s="420"/>
      <c r="BI20" s="420"/>
      <c r="BJ20" s="420"/>
      <c r="BK20" s="420"/>
      <c r="BL20" s="420"/>
      <c r="BM20" s="420"/>
      <c r="BN20" s="421"/>
      <c r="BO20" s="457">
        <v>0</v>
      </c>
      <c r="BP20" s="457"/>
      <c r="BQ20" s="457"/>
      <c r="BR20" s="457"/>
      <c r="BS20" s="458" t="s">
        <v>122</v>
      </c>
      <c r="BT20" s="458"/>
      <c r="BU20" s="458"/>
      <c r="BV20" s="458"/>
      <c r="BW20" s="458"/>
      <c r="BX20" s="458"/>
      <c r="BY20" s="458"/>
      <c r="BZ20" s="458"/>
      <c r="CA20" s="458"/>
      <c r="CB20" s="496"/>
      <c r="CD20" s="416" t="s">
        <v>264</v>
      </c>
      <c r="CE20" s="417"/>
      <c r="CF20" s="417"/>
      <c r="CG20" s="417"/>
      <c r="CH20" s="417"/>
      <c r="CI20" s="417"/>
      <c r="CJ20" s="417"/>
      <c r="CK20" s="417"/>
      <c r="CL20" s="417"/>
      <c r="CM20" s="417"/>
      <c r="CN20" s="417"/>
      <c r="CO20" s="417"/>
      <c r="CP20" s="417"/>
      <c r="CQ20" s="418"/>
      <c r="CR20" s="419">
        <v>10685154</v>
      </c>
      <c r="CS20" s="420"/>
      <c r="CT20" s="420"/>
      <c r="CU20" s="420"/>
      <c r="CV20" s="420"/>
      <c r="CW20" s="420"/>
      <c r="CX20" s="420"/>
      <c r="CY20" s="421"/>
      <c r="CZ20" s="457">
        <v>100</v>
      </c>
      <c r="DA20" s="457"/>
      <c r="DB20" s="457"/>
      <c r="DC20" s="457"/>
      <c r="DD20" s="425">
        <v>3550864</v>
      </c>
      <c r="DE20" s="420"/>
      <c r="DF20" s="420"/>
      <c r="DG20" s="420"/>
      <c r="DH20" s="420"/>
      <c r="DI20" s="420"/>
      <c r="DJ20" s="420"/>
      <c r="DK20" s="420"/>
      <c r="DL20" s="420"/>
      <c r="DM20" s="420"/>
      <c r="DN20" s="420"/>
      <c r="DO20" s="420"/>
      <c r="DP20" s="421"/>
      <c r="DQ20" s="425">
        <v>5803121</v>
      </c>
      <c r="DR20" s="420"/>
      <c r="DS20" s="420"/>
      <c r="DT20" s="420"/>
      <c r="DU20" s="420"/>
      <c r="DV20" s="420"/>
      <c r="DW20" s="420"/>
      <c r="DX20" s="420"/>
      <c r="DY20" s="420"/>
      <c r="DZ20" s="420"/>
      <c r="EA20" s="420"/>
      <c r="EB20" s="420"/>
      <c r="EC20" s="456"/>
    </row>
    <row r="21" spans="2:133" ht="11.25" customHeight="1" x14ac:dyDescent="0.25">
      <c r="B21" s="416" t="s">
        <v>265</v>
      </c>
      <c r="C21" s="417"/>
      <c r="D21" s="417"/>
      <c r="E21" s="417"/>
      <c r="F21" s="417"/>
      <c r="G21" s="417"/>
      <c r="H21" s="417"/>
      <c r="I21" s="417"/>
      <c r="J21" s="417"/>
      <c r="K21" s="417"/>
      <c r="L21" s="417"/>
      <c r="M21" s="417"/>
      <c r="N21" s="417"/>
      <c r="O21" s="417"/>
      <c r="P21" s="417"/>
      <c r="Q21" s="418"/>
      <c r="R21" s="419">
        <v>2067145</v>
      </c>
      <c r="S21" s="420"/>
      <c r="T21" s="420"/>
      <c r="U21" s="420"/>
      <c r="V21" s="420"/>
      <c r="W21" s="420"/>
      <c r="X21" s="420"/>
      <c r="Y21" s="421"/>
      <c r="Z21" s="457">
        <v>18.899999999999999</v>
      </c>
      <c r="AA21" s="457"/>
      <c r="AB21" s="457"/>
      <c r="AC21" s="457"/>
      <c r="AD21" s="458">
        <v>1891483</v>
      </c>
      <c r="AE21" s="458"/>
      <c r="AF21" s="458"/>
      <c r="AG21" s="458"/>
      <c r="AH21" s="458"/>
      <c r="AI21" s="458"/>
      <c r="AJ21" s="458"/>
      <c r="AK21" s="458"/>
      <c r="AL21" s="422">
        <v>35.700000000000003</v>
      </c>
      <c r="AM21" s="423"/>
      <c r="AN21" s="423"/>
      <c r="AO21" s="459"/>
      <c r="AP21" s="416" t="s">
        <v>266</v>
      </c>
      <c r="AQ21" s="497"/>
      <c r="AR21" s="497"/>
      <c r="AS21" s="497"/>
      <c r="AT21" s="497"/>
      <c r="AU21" s="497"/>
      <c r="AV21" s="497"/>
      <c r="AW21" s="497"/>
      <c r="AX21" s="497"/>
      <c r="AY21" s="497"/>
      <c r="AZ21" s="497"/>
      <c r="BA21" s="497"/>
      <c r="BB21" s="497"/>
      <c r="BC21" s="497"/>
      <c r="BD21" s="497"/>
      <c r="BE21" s="497"/>
      <c r="BF21" s="498"/>
      <c r="BG21" s="419">
        <v>219</v>
      </c>
      <c r="BH21" s="420"/>
      <c r="BI21" s="420"/>
      <c r="BJ21" s="420"/>
      <c r="BK21" s="420"/>
      <c r="BL21" s="420"/>
      <c r="BM21" s="420"/>
      <c r="BN21" s="421"/>
      <c r="BO21" s="457">
        <v>0</v>
      </c>
      <c r="BP21" s="457"/>
      <c r="BQ21" s="457"/>
      <c r="BR21" s="457"/>
      <c r="BS21" s="458" t="s">
        <v>122</v>
      </c>
      <c r="BT21" s="458"/>
      <c r="BU21" s="458"/>
      <c r="BV21" s="458"/>
      <c r="BW21" s="458"/>
      <c r="BX21" s="458"/>
      <c r="BY21" s="458"/>
      <c r="BZ21" s="458"/>
      <c r="CA21" s="458"/>
      <c r="CB21" s="496"/>
      <c r="CD21" s="400"/>
      <c r="CE21" s="401"/>
      <c r="CF21" s="401"/>
      <c r="CG21" s="401"/>
      <c r="CH21" s="401"/>
      <c r="CI21" s="401"/>
      <c r="CJ21" s="401"/>
      <c r="CK21" s="401"/>
      <c r="CL21" s="401"/>
      <c r="CM21" s="401"/>
      <c r="CN21" s="401"/>
      <c r="CO21" s="401"/>
      <c r="CP21" s="401"/>
      <c r="CQ21" s="402"/>
      <c r="CR21" s="504"/>
      <c r="CS21" s="505"/>
      <c r="CT21" s="505"/>
      <c r="CU21" s="505"/>
      <c r="CV21" s="505"/>
      <c r="CW21" s="505"/>
      <c r="CX21" s="505"/>
      <c r="CY21" s="506"/>
      <c r="CZ21" s="507"/>
      <c r="DA21" s="507"/>
      <c r="DB21" s="507"/>
      <c r="DC21" s="507"/>
      <c r="DD21" s="508"/>
      <c r="DE21" s="505"/>
      <c r="DF21" s="505"/>
      <c r="DG21" s="505"/>
      <c r="DH21" s="505"/>
      <c r="DI21" s="505"/>
      <c r="DJ21" s="505"/>
      <c r="DK21" s="505"/>
      <c r="DL21" s="505"/>
      <c r="DM21" s="505"/>
      <c r="DN21" s="505"/>
      <c r="DO21" s="505"/>
      <c r="DP21" s="506"/>
      <c r="DQ21" s="508"/>
      <c r="DR21" s="505"/>
      <c r="DS21" s="505"/>
      <c r="DT21" s="505"/>
      <c r="DU21" s="505"/>
      <c r="DV21" s="505"/>
      <c r="DW21" s="505"/>
      <c r="DX21" s="505"/>
      <c r="DY21" s="505"/>
      <c r="DZ21" s="505"/>
      <c r="EA21" s="505"/>
      <c r="EB21" s="505"/>
      <c r="EC21" s="512"/>
    </row>
    <row r="22" spans="2:133" ht="11.25" customHeight="1" x14ac:dyDescent="0.25">
      <c r="B22" s="416" t="s">
        <v>267</v>
      </c>
      <c r="C22" s="417"/>
      <c r="D22" s="417"/>
      <c r="E22" s="417"/>
      <c r="F22" s="417"/>
      <c r="G22" s="417"/>
      <c r="H22" s="417"/>
      <c r="I22" s="417"/>
      <c r="J22" s="417"/>
      <c r="K22" s="417"/>
      <c r="L22" s="417"/>
      <c r="M22" s="417"/>
      <c r="N22" s="417"/>
      <c r="O22" s="417"/>
      <c r="P22" s="417"/>
      <c r="Q22" s="418"/>
      <c r="R22" s="419">
        <v>1891483</v>
      </c>
      <c r="S22" s="420"/>
      <c r="T22" s="420"/>
      <c r="U22" s="420"/>
      <c r="V22" s="420"/>
      <c r="W22" s="420"/>
      <c r="X22" s="420"/>
      <c r="Y22" s="421"/>
      <c r="Z22" s="457">
        <v>17.3</v>
      </c>
      <c r="AA22" s="457"/>
      <c r="AB22" s="457"/>
      <c r="AC22" s="457"/>
      <c r="AD22" s="458">
        <v>1891483</v>
      </c>
      <c r="AE22" s="458"/>
      <c r="AF22" s="458"/>
      <c r="AG22" s="458"/>
      <c r="AH22" s="458"/>
      <c r="AI22" s="458"/>
      <c r="AJ22" s="458"/>
      <c r="AK22" s="458"/>
      <c r="AL22" s="422">
        <v>35.700000000000003</v>
      </c>
      <c r="AM22" s="423"/>
      <c r="AN22" s="423"/>
      <c r="AO22" s="459"/>
      <c r="AP22" s="416" t="s">
        <v>268</v>
      </c>
      <c r="AQ22" s="497"/>
      <c r="AR22" s="497"/>
      <c r="AS22" s="497"/>
      <c r="AT22" s="497"/>
      <c r="AU22" s="497"/>
      <c r="AV22" s="497"/>
      <c r="AW22" s="497"/>
      <c r="AX22" s="497"/>
      <c r="AY22" s="497"/>
      <c r="AZ22" s="497"/>
      <c r="BA22" s="497"/>
      <c r="BB22" s="497"/>
      <c r="BC22" s="497"/>
      <c r="BD22" s="497"/>
      <c r="BE22" s="497"/>
      <c r="BF22" s="498"/>
      <c r="BG22" s="419" t="s">
        <v>122</v>
      </c>
      <c r="BH22" s="420"/>
      <c r="BI22" s="420"/>
      <c r="BJ22" s="420"/>
      <c r="BK22" s="420"/>
      <c r="BL22" s="420"/>
      <c r="BM22" s="420"/>
      <c r="BN22" s="421"/>
      <c r="BO22" s="457" t="s">
        <v>122</v>
      </c>
      <c r="BP22" s="457"/>
      <c r="BQ22" s="457"/>
      <c r="BR22" s="457"/>
      <c r="BS22" s="458" t="s">
        <v>122</v>
      </c>
      <c r="BT22" s="458"/>
      <c r="BU22" s="458"/>
      <c r="BV22" s="458"/>
      <c r="BW22" s="458"/>
      <c r="BX22" s="458"/>
      <c r="BY22" s="458"/>
      <c r="BZ22" s="458"/>
      <c r="CA22" s="458"/>
      <c r="CB22" s="496"/>
      <c r="CD22" s="471" t="s">
        <v>269</v>
      </c>
      <c r="CE22" s="472"/>
      <c r="CF22" s="472"/>
      <c r="CG22" s="472"/>
      <c r="CH22" s="472"/>
      <c r="CI22" s="472"/>
      <c r="CJ22" s="472"/>
      <c r="CK22" s="472"/>
      <c r="CL22" s="472"/>
      <c r="CM22" s="472"/>
      <c r="CN22" s="472"/>
      <c r="CO22" s="472"/>
      <c r="CP22" s="472"/>
      <c r="CQ22" s="472"/>
      <c r="CR22" s="472"/>
      <c r="CS22" s="472"/>
      <c r="CT22" s="472"/>
      <c r="CU22" s="472"/>
      <c r="CV22" s="472"/>
      <c r="CW22" s="472"/>
      <c r="CX22" s="472"/>
      <c r="CY22" s="472"/>
      <c r="CZ22" s="472"/>
      <c r="DA22" s="472"/>
      <c r="DB22" s="472"/>
      <c r="DC22" s="472"/>
      <c r="DD22" s="472"/>
      <c r="DE22" s="472"/>
      <c r="DF22" s="472"/>
      <c r="DG22" s="472"/>
      <c r="DH22" s="472"/>
      <c r="DI22" s="472"/>
      <c r="DJ22" s="472"/>
      <c r="DK22" s="472"/>
      <c r="DL22" s="472"/>
      <c r="DM22" s="472"/>
      <c r="DN22" s="472"/>
      <c r="DO22" s="472"/>
      <c r="DP22" s="472"/>
      <c r="DQ22" s="472"/>
      <c r="DR22" s="472"/>
      <c r="DS22" s="472"/>
      <c r="DT22" s="472"/>
      <c r="DU22" s="472"/>
      <c r="DV22" s="472"/>
      <c r="DW22" s="472"/>
      <c r="DX22" s="472"/>
      <c r="DY22" s="472"/>
      <c r="DZ22" s="472"/>
      <c r="EA22" s="472"/>
      <c r="EB22" s="472"/>
      <c r="EC22" s="473"/>
    </row>
    <row r="23" spans="2:133" ht="11.25" customHeight="1" x14ac:dyDescent="0.25">
      <c r="B23" s="416" t="s">
        <v>270</v>
      </c>
      <c r="C23" s="417"/>
      <c r="D23" s="417"/>
      <c r="E23" s="417"/>
      <c r="F23" s="417"/>
      <c r="G23" s="417"/>
      <c r="H23" s="417"/>
      <c r="I23" s="417"/>
      <c r="J23" s="417"/>
      <c r="K23" s="417"/>
      <c r="L23" s="417"/>
      <c r="M23" s="417"/>
      <c r="N23" s="417"/>
      <c r="O23" s="417"/>
      <c r="P23" s="417"/>
      <c r="Q23" s="418"/>
      <c r="R23" s="419">
        <v>175662</v>
      </c>
      <c r="S23" s="420"/>
      <c r="T23" s="420"/>
      <c r="U23" s="420"/>
      <c r="V23" s="420"/>
      <c r="W23" s="420"/>
      <c r="X23" s="420"/>
      <c r="Y23" s="421"/>
      <c r="Z23" s="457">
        <v>1.6</v>
      </c>
      <c r="AA23" s="457"/>
      <c r="AB23" s="457"/>
      <c r="AC23" s="457"/>
      <c r="AD23" s="458" t="s">
        <v>122</v>
      </c>
      <c r="AE23" s="458"/>
      <c r="AF23" s="458"/>
      <c r="AG23" s="458"/>
      <c r="AH23" s="458"/>
      <c r="AI23" s="458"/>
      <c r="AJ23" s="458"/>
      <c r="AK23" s="458"/>
      <c r="AL23" s="422" t="s">
        <v>122</v>
      </c>
      <c r="AM23" s="423"/>
      <c r="AN23" s="423"/>
      <c r="AO23" s="459"/>
      <c r="AP23" s="416" t="s">
        <v>271</v>
      </c>
      <c r="AQ23" s="497"/>
      <c r="AR23" s="497"/>
      <c r="AS23" s="497"/>
      <c r="AT23" s="497"/>
      <c r="AU23" s="497"/>
      <c r="AV23" s="497"/>
      <c r="AW23" s="497"/>
      <c r="AX23" s="497"/>
      <c r="AY23" s="497"/>
      <c r="AZ23" s="497"/>
      <c r="BA23" s="497"/>
      <c r="BB23" s="497"/>
      <c r="BC23" s="497"/>
      <c r="BD23" s="497"/>
      <c r="BE23" s="497"/>
      <c r="BF23" s="498"/>
      <c r="BG23" s="419" t="s">
        <v>122</v>
      </c>
      <c r="BH23" s="420"/>
      <c r="BI23" s="420"/>
      <c r="BJ23" s="420"/>
      <c r="BK23" s="420"/>
      <c r="BL23" s="420"/>
      <c r="BM23" s="420"/>
      <c r="BN23" s="421"/>
      <c r="BO23" s="457" t="s">
        <v>122</v>
      </c>
      <c r="BP23" s="457"/>
      <c r="BQ23" s="457"/>
      <c r="BR23" s="457"/>
      <c r="BS23" s="458" t="s">
        <v>122</v>
      </c>
      <c r="BT23" s="458"/>
      <c r="BU23" s="458"/>
      <c r="BV23" s="458"/>
      <c r="BW23" s="458"/>
      <c r="BX23" s="458"/>
      <c r="BY23" s="458"/>
      <c r="BZ23" s="458"/>
      <c r="CA23" s="458"/>
      <c r="CB23" s="496"/>
      <c r="CD23" s="471" t="s">
        <v>211</v>
      </c>
      <c r="CE23" s="472"/>
      <c r="CF23" s="472"/>
      <c r="CG23" s="472"/>
      <c r="CH23" s="472"/>
      <c r="CI23" s="472"/>
      <c r="CJ23" s="472"/>
      <c r="CK23" s="472"/>
      <c r="CL23" s="472"/>
      <c r="CM23" s="472"/>
      <c r="CN23" s="472"/>
      <c r="CO23" s="472"/>
      <c r="CP23" s="472"/>
      <c r="CQ23" s="473"/>
      <c r="CR23" s="471" t="s">
        <v>272</v>
      </c>
      <c r="CS23" s="472"/>
      <c r="CT23" s="472"/>
      <c r="CU23" s="472"/>
      <c r="CV23" s="472"/>
      <c r="CW23" s="472"/>
      <c r="CX23" s="472"/>
      <c r="CY23" s="473"/>
      <c r="CZ23" s="471" t="s">
        <v>273</v>
      </c>
      <c r="DA23" s="472"/>
      <c r="DB23" s="472"/>
      <c r="DC23" s="473"/>
      <c r="DD23" s="471" t="s">
        <v>274</v>
      </c>
      <c r="DE23" s="472"/>
      <c r="DF23" s="472"/>
      <c r="DG23" s="472"/>
      <c r="DH23" s="472"/>
      <c r="DI23" s="472"/>
      <c r="DJ23" s="472"/>
      <c r="DK23" s="473"/>
      <c r="DL23" s="509" t="s">
        <v>275</v>
      </c>
      <c r="DM23" s="510"/>
      <c r="DN23" s="510"/>
      <c r="DO23" s="510"/>
      <c r="DP23" s="510"/>
      <c r="DQ23" s="510"/>
      <c r="DR23" s="510"/>
      <c r="DS23" s="510"/>
      <c r="DT23" s="510"/>
      <c r="DU23" s="510"/>
      <c r="DV23" s="511"/>
      <c r="DW23" s="471" t="s">
        <v>276</v>
      </c>
      <c r="DX23" s="472"/>
      <c r="DY23" s="472"/>
      <c r="DZ23" s="472"/>
      <c r="EA23" s="472"/>
      <c r="EB23" s="472"/>
      <c r="EC23" s="473"/>
    </row>
    <row r="24" spans="2:133" ht="11.25" customHeight="1" x14ac:dyDescent="0.25">
      <c r="B24" s="416" t="s">
        <v>277</v>
      </c>
      <c r="C24" s="417"/>
      <c r="D24" s="417"/>
      <c r="E24" s="417"/>
      <c r="F24" s="417"/>
      <c r="G24" s="417"/>
      <c r="H24" s="417"/>
      <c r="I24" s="417"/>
      <c r="J24" s="417"/>
      <c r="K24" s="417"/>
      <c r="L24" s="417"/>
      <c r="M24" s="417"/>
      <c r="N24" s="417"/>
      <c r="O24" s="417"/>
      <c r="P24" s="417"/>
      <c r="Q24" s="418"/>
      <c r="R24" s="419" t="s">
        <v>122</v>
      </c>
      <c r="S24" s="420"/>
      <c r="T24" s="420"/>
      <c r="U24" s="420"/>
      <c r="V24" s="420"/>
      <c r="W24" s="420"/>
      <c r="X24" s="420"/>
      <c r="Y24" s="421"/>
      <c r="Z24" s="457" t="s">
        <v>122</v>
      </c>
      <c r="AA24" s="457"/>
      <c r="AB24" s="457"/>
      <c r="AC24" s="457"/>
      <c r="AD24" s="458" t="s">
        <v>122</v>
      </c>
      <c r="AE24" s="458"/>
      <c r="AF24" s="458"/>
      <c r="AG24" s="458"/>
      <c r="AH24" s="458"/>
      <c r="AI24" s="458"/>
      <c r="AJ24" s="458"/>
      <c r="AK24" s="458"/>
      <c r="AL24" s="422" t="s">
        <v>122</v>
      </c>
      <c r="AM24" s="423"/>
      <c r="AN24" s="423"/>
      <c r="AO24" s="459"/>
      <c r="AP24" s="416" t="s">
        <v>278</v>
      </c>
      <c r="AQ24" s="497"/>
      <c r="AR24" s="497"/>
      <c r="AS24" s="497"/>
      <c r="AT24" s="497"/>
      <c r="AU24" s="497"/>
      <c r="AV24" s="497"/>
      <c r="AW24" s="497"/>
      <c r="AX24" s="497"/>
      <c r="AY24" s="497"/>
      <c r="AZ24" s="497"/>
      <c r="BA24" s="497"/>
      <c r="BB24" s="497"/>
      <c r="BC24" s="497"/>
      <c r="BD24" s="497"/>
      <c r="BE24" s="497"/>
      <c r="BF24" s="498"/>
      <c r="BG24" s="419" t="s">
        <v>122</v>
      </c>
      <c r="BH24" s="420"/>
      <c r="BI24" s="420"/>
      <c r="BJ24" s="420"/>
      <c r="BK24" s="420"/>
      <c r="BL24" s="420"/>
      <c r="BM24" s="420"/>
      <c r="BN24" s="421"/>
      <c r="BO24" s="457" t="s">
        <v>122</v>
      </c>
      <c r="BP24" s="457"/>
      <c r="BQ24" s="457"/>
      <c r="BR24" s="457"/>
      <c r="BS24" s="458" t="s">
        <v>122</v>
      </c>
      <c r="BT24" s="458"/>
      <c r="BU24" s="458"/>
      <c r="BV24" s="458"/>
      <c r="BW24" s="458"/>
      <c r="BX24" s="458"/>
      <c r="BY24" s="458"/>
      <c r="BZ24" s="458"/>
      <c r="CA24" s="458"/>
      <c r="CB24" s="496"/>
      <c r="CD24" s="477" t="s">
        <v>279</v>
      </c>
      <c r="CE24" s="478"/>
      <c r="CF24" s="478"/>
      <c r="CG24" s="478"/>
      <c r="CH24" s="478"/>
      <c r="CI24" s="478"/>
      <c r="CJ24" s="478"/>
      <c r="CK24" s="478"/>
      <c r="CL24" s="478"/>
      <c r="CM24" s="478"/>
      <c r="CN24" s="478"/>
      <c r="CO24" s="478"/>
      <c r="CP24" s="478"/>
      <c r="CQ24" s="479"/>
      <c r="CR24" s="474">
        <v>3479700</v>
      </c>
      <c r="CS24" s="475"/>
      <c r="CT24" s="475"/>
      <c r="CU24" s="475"/>
      <c r="CV24" s="475"/>
      <c r="CW24" s="475"/>
      <c r="CX24" s="475"/>
      <c r="CY24" s="500"/>
      <c r="CZ24" s="501">
        <v>32.6</v>
      </c>
      <c r="DA24" s="483"/>
      <c r="DB24" s="483"/>
      <c r="DC24" s="503"/>
      <c r="DD24" s="499">
        <v>2513454</v>
      </c>
      <c r="DE24" s="475"/>
      <c r="DF24" s="475"/>
      <c r="DG24" s="475"/>
      <c r="DH24" s="475"/>
      <c r="DI24" s="475"/>
      <c r="DJ24" s="475"/>
      <c r="DK24" s="500"/>
      <c r="DL24" s="499">
        <v>2275338</v>
      </c>
      <c r="DM24" s="475"/>
      <c r="DN24" s="475"/>
      <c r="DO24" s="475"/>
      <c r="DP24" s="475"/>
      <c r="DQ24" s="475"/>
      <c r="DR24" s="475"/>
      <c r="DS24" s="475"/>
      <c r="DT24" s="475"/>
      <c r="DU24" s="475"/>
      <c r="DV24" s="500"/>
      <c r="DW24" s="501">
        <v>42.8</v>
      </c>
      <c r="DX24" s="483"/>
      <c r="DY24" s="483"/>
      <c r="DZ24" s="483"/>
      <c r="EA24" s="483"/>
      <c r="EB24" s="483"/>
      <c r="EC24" s="502"/>
    </row>
    <row r="25" spans="2:133" ht="11.25" customHeight="1" x14ac:dyDescent="0.25">
      <c r="B25" s="416" t="s">
        <v>280</v>
      </c>
      <c r="C25" s="417"/>
      <c r="D25" s="417"/>
      <c r="E25" s="417"/>
      <c r="F25" s="417"/>
      <c r="G25" s="417"/>
      <c r="H25" s="417"/>
      <c r="I25" s="417"/>
      <c r="J25" s="417"/>
      <c r="K25" s="417"/>
      <c r="L25" s="417"/>
      <c r="M25" s="417"/>
      <c r="N25" s="417"/>
      <c r="O25" s="417"/>
      <c r="P25" s="417"/>
      <c r="Q25" s="418"/>
      <c r="R25" s="419">
        <v>5275751</v>
      </c>
      <c r="S25" s="420"/>
      <c r="T25" s="420"/>
      <c r="U25" s="420"/>
      <c r="V25" s="420"/>
      <c r="W25" s="420"/>
      <c r="X25" s="420"/>
      <c r="Y25" s="421"/>
      <c r="Z25" s="457">
        <v>48.2</v>
      </c>
      <c r="AA25" s="457"/>
      <c r="AB25" s="457"/>
      <c r="AC25" s="457"/>
      <c r="AD25" s="458">
        <v>5100089</v>
      </c>
      <c r="AE25" s="458"/>
      <c r="AF25" s="458"/>
      <c r="AG25" s="458"/>
      <c r="AH25" s="458"/>
      <c r="AI25" s="458"/>
      <c r="AJ25" s="458"/>
      <c r="AK25" s="458"/>
      <c r="AL25" s="422">
        <v>96.2</v>
      </c>
      <c r="AM25" s="423"/>
      <c r="AN25" s="423"/>
      <c r="AO25" s="459"/>
      <c r="AP25" s="416" t="s">
        <v>281</v>
      </c>
      <c r="AQ25" s="497"/>
      <c r="AR25" s="497"/>
      <c r="AS25" s="497"/>
      <c r="AT25" s="497"/>
      <c r="AU25" s="497"/>
      <c r="AV25" s="497"/>
      <c r="AW25" s="497"/>
      <c r="AX25" s="497"/>
      <c r="AY25" s="497"/>
      <c r="AZ25" s="497"/>
      <c r="BA25" s="497"/>
      <c r="BB25" s="497"/>
      <c r="BC25" s="497"/>
      <c r="BD25" s="497"/>
      <c r="BE25" s="497"/>
      <c r="BF25" s="498"/>
      <c r="BG25" s="419" t="s">
        <v>122</v>
      </c>
      <c r="BH25" s="420"/>
      <c r="BI25" s="420"/>
      <c r="BJ25" s="420"/>
      <c r="BK25" s="420"/>
      <c r="BL25" s="420"/>
      <c r="BM25" s="420"/>
      <c r="BN25" s="421"/>
      <c r="BO25" s="457" t="s">
        <v>122</v>
      </c>
      <c r="BP25" s="457"/>
      <c r="BQ25" s="457"/>
      <c r="BR25" s="457"/>
      <c r="BS25" s="458" t="s">
        <v>122</v>
      </c>
      <c r="BT25" s="458"/>
      <c r="BU25" s="458"/>
      <c r="BV25" s="458"/>
      <c r="BW25" s="458"/>
      <c r="BX25" s="458"/>
      <c r="BY25" s="458"/>
      <c r="BZ25" s="458"/>
      <c r="CA25" s="458"/>
      <c r="CB25" s="496"/>
      <c r="CD25" s="416" t="s">
        <v>282</v>
      </c>
      <c r="CE25" s="417"/>
      <c r="CF25" s="417"/>
      <c r="CG25" s="417"/>
      <c r="CH25" s="417"/>
      <c r="CI25" s="417"/>
      <c r="CJ25" s="417"/>
      <c r="CK25" s="417"/>
      <c r="CL25" s="417"/>
      <c r="CM25" s="417"/>
      <c r="CN25" s="417"/>
      <c r="CO25" s="417"/>
      <c r="CP25" s="417"/>
      <c r="CQ25" s="418"/>
      <c r="CR25" s="419">
        <v>1415833</v>
      </c>
      <c r="CS25" s="432"/>
      <c r="CT25" s="432"/>
      <c r="CU25" s="432"/>
      <c r="CV25" s="432"/>
      <c r="CW25" s="432"/>
      <c r="CX25" s="432"/>
      <c r="CY25" s="433"/>
      <c r="CZ25" s="422">
        <v>13.3</v>
      </c>
      <c r="DA25" s="434"/>
      <c r="DB25" s="434"/>
      <c r="DC25" s="435"/>
      <c r="DD25" s="425">
        <v>1293257</v>
      </c>
      <c r="DE25" s="432"/>
      <c r="DF25" s="432"/>
      <c r="DG25" s="432"/>
      <c r="DH25" s="432"/>
      <c r="DI25" s="432"/>
      <c r="DJ25" s="432"/>
      <c r="DK25" s="433"/>
      <c r="DL25" s="425">
        <v>1280325</v>
      </c>
      <c r="DM25" s="432"/>
      <c r="DN25" s="432"/>
      <c r="DO25" s="432"/>
      <c r="DP25" s="432"/>
      <c r="DQ25" s="432"/>
      <c r="DR25" s="432"/>
      <c r="DS25" s="432"/>
      <c r="DT25" s="432"/>
      <c r="DU25" s="432"/>
      <c r="DV25" s="433"/>
      <c r="DW25" s="422">
        <v>24.1</v>
      </c>
      <c r="DX25" s="434"/>
      <c r="DY25" s="434"/>
      <c r="DZ25" s="434"/>
      <c r="EA25" s="434"/>
      <c r="EB25" s="434"/>
      <c r="EC25" s="446"/>
    </row>
    <row r="26" spans="2:133" ht="11.25" customHeight="1" x14ac:dyDescent="0.25">
      <c r="B26" s="416" t="s">
        <v>283</v>
      </c>
      <c r="C26" s="417"/>
      <c r="D26" s="417"/>
      <c r="E26" s="417"/>
      <c r="F26" s="417"/>
      <c r="G26" s="417"/>
      <c r="H26" s="417"/>
      <c r="I26" s="417"/>
      <c r="J26" s="417"/>
      <c r="K26" s="417"/>
      <c r="L26" s="417"/>
      <c r="M26" s="417"/>
      <c r="N26" s="417"/>
      <c r="O26" s="417"/>
      <c r="P26" s="417"/>
      <c r="Q26" s="418"/>
      <c r="R26" s="419">
        <v>843</v>
      </c>
      <c r="S26" s="420"/>
      <c r="T26" s="420"/>
      <c r="U26" s="420"/>
      <c r="V26" s="420"/>
      <c r="W26" s="420"/>
      <c r="X26" s="420"/>
      <c r="Y26" s="421"/>
      <c r="Z26" s="457">
        <v>0</v>
      </c>
      <c r="AA26" s="457"/>
      <c r="AB26" s="457"/>
      <c r="AC26" s="457"/>
      <c r="AD26" s="458">
        <v>843</v>
      </c>
      <c r="AE26" s="458"/>
      <c r="AF26" s="458"/>
      <c r="AG26" s="458"/>
      <c r="AH26" s="458"/>
      <c r="AI26" s="458"/>
      <c r="AJ26" s="458"/>
      <c r="AK26" s="458"/>
      <c r="AL26" s="422">
        <v>0</v>
      </c>
      <c r="AM26" s="423"/>
      <c r="AN26" s="423"/>
      <c r="AO26" s="459"/>
      <c r="AP26" s="416" t="s">
        <v>284</v>
      </c>
      <c r="AQ26" s="497"/>
      <c r="AR26" s="497"/>
      <c r="AS26" s="497"/>
      <c r="AT26" s="497"/>
      <c r="AU26" s="497"/>
      <c r="AV26" s="497"/>
      <c r="AW26" s="497"/>
      <c r="AX26" s="497"/>
      <c r="AY26" s="497"/>
      <c r="AZ26" s="497"/>
      <c r="BA26" s="497"/>
      <c r="BB26" s="497"/>
      <c r="BC26" s="497"/>
      <c r="BD26" s="497"/>
      <c r="BE26" s="497"/>
      <c r="BF26" s="498"/>
      <c r="BG26" s="419" t="s">
        <v>122</v>
      </c>
      <c r="BH26" s="420"/>
      <c r="BI26" s="420"/>
      <c r="BJ26" s="420"/>
      <c r="BK26" s="420"/>
      <c r="BL26" s="420"/>
      <c r="BM26" s="420"/>
      <c r="BN26" s="421"/>
      <c r="BO26" s="457" t="s">
        <v>122</v>
      </c>
      <c r="BP26" s="457"/>
      <c r="BQ26" s="457"/>
      <c r="BR26" s="457"/>
      <c r="BS26" s="458" t="s">
        <v>122</v>
      </c>
      <c r="BT26" s="458"/>
      <c r="BU26" s="458"/>
      <c r="BV26" s="458"/>
      <c r="BW26" s="458"/>
      <c r="BX26" s="458"/>
      <c r="BY26" s="458"/>
      <c r="BZ26" s="458"/>
      <c r="CA26" s="458"/>
      <c r="CB26" s="496"/>
      <c r="CD26" s="416" t="s">
        <v>285</v>
      </c>
      <c r="CE26" s="417"/>
      <c r="CF26" s="417"/>
      <c r="CG26" s="417"/>
      <c r="CH26" s="417"/>
      <c r="CI26" s="417"/>
      <c r="CJ26" s="417"/>
      <c r="CK26" s="417"/>
      <c r="CL26" s="417"/>
      <c r="CM26" s="417"/>
      <c r="CN26" s="417"/>
      <c r="CO26" s="417"/>
      <c r="CP26" s="417"/>
      <c r="CQ26" s="418"/>
      <c r="CR26" s="419">
        <v>748885</v>
      </c>
      <c r="CS26" s="420"/>
      <c r="CT26" s="420"/>
      <c r="CU26" s="420"/>
      <c r="CV26" s="420"/>
      <c r="CW26" s="420"/>
      <c r="CX26" s="420"/>
      <c r="CY26" s="421"/>
      <c r="CZ26" s="422">
        <v>7</v>
      </c>
      <c r="DA26" s="434"/>
      <c r="DB26" s="434"/>
      <c r="DC26" s="435"/>
      <c r="DD26" s="425">
        <v>685411</v>
      </c>
      <c r="DE26" s="420"/>
      <c r="DF26" s="420"/>
      <c r="DG26" s="420"/>
      <c r="DH26" s="420"/>
      <c r="DI26" s="420"/>
      <c r="DJ26" s="420"/>
      <c r="DK26" s="421"/>
      <c r="DL26" s="425" t="s">
        <v>122</v>
      </c>
      <c r="DM26" s="420"/>
      <c r="DN26" s="420"/>
      <c r="DO26" s="420"/>
      <c r="DP26" s="420"/>
      <c r="DQ26" s="420"/>
      <c r="DR26" s="420"/>
      <c r="DS26" s="420"/>
      <c r="DT26" s="420"/>
      <c r="DU26" s="420"/>
      <c r="DV26" s="421"/>
      <c r="DW26" s="422" t="s">
        <v>122</v>
      </c>
      <c r="DX26" s="434"/>
      <c r="DY26" s="434"/>
      <c r="DZ26" s="434"/>
      <c r="EA26" s="434"/>
      <c r="EB26" s="434"/>
      <c r="EC26" s="446"/>
    </row>
    <row r="27" spans="2:133" ht="11.25" customHeight="1" x14ac:dyDescent="0.25">
      <c r="B27" s="416" t="s">
        <v>286</v>
      </c>
      <c r="C27" s="417"/>
      <c r="D27" s="417"/>
      <c r="E27" s="417"/>
      <c r="F27" s="417"/>
      <c r="G27" s="417"/>
      <c r="H27" s="417"/>
      <c r="I27" s="417"/>
      <c r="J27" s="417"/>
      <c r="K27" s="417"/>
      <c r="L27" s="417"/>
      <c r="M27" s="417"/>
      <c r="N27" s="417"/>
      <c r="O27" s="417"/>
      <c r="P27" s="417"/>
      <c r="Q27" s="418"/>
      <c r="R27" s="419">
        <v>36705</v>
      </c>
      <c r="S27" s="420"/>
      <c r="T27" s="420"/>
      <c r="U27" s="420"/>
      <c r="V27" s="420"/>
      <c r="W27" s="420"/>
      <c r="X27" s="420"/>
      <c r="Y27" s="421"/>
      <c r="Z27" s="457">
        <v>0.3</v>
      </c>
      <c r="AA27" s="457"/>
      <c r="AB27" s="457"/>
      <c r="AC27" s="457"/>
      <c r="AD27" s="458" t="s">
        <v>122</v>
      </c>
      <c r="AE27" s="458"/>
      <c r="AF27" s="458"/>
      <c r="AG27" s="458"/>
      <c r="AH27" s="458"/>
      <c r="AI27" s="458"/>
      <c r="AJ27" s="458"/>
      <c r="AK27" s="458"/>
      <c r="AL27" s="422" t="s">
        <v>122</v>
      </c>
      <c r="AM27" s="423"/>
      <c r="AN27" s="423"/>
      <c r="AO27" s="459"/>
      <c r="AP27" s="416" t="s">
        <v>287</v>
      </c>
      <c r="AQ27" s="417"/>
      <c r="AR27" s="417"/>
      <c r="AS27" s="417"/>
      <c r="AT27" s="417"/>
      <c r="AU27" s="417"/>
      <c r="AV27" s="417"/>
      <c r="AW27" s="417"/>
      <c r="AX27" s="417"/>
      <c r="AY27" s="417"/>
      <c r="AZ27" s="417"/>
      <c r="BA27" s="417"/>
      <c r="BB27" s="417"/>
      <c r="BC27" s="417"/>
      <c r="BD27" s="417"/>
      <c r="BE27" s="417"/>
      <c r="BF27" s="418"/>
      <c r="BG27" s="419">
        <v>2365416</v>
      </c>
      <c r="BH27" s="420"/>
      <c r="BI27" s="420"/>
      <c r="BJ27" s="420"/>
      <c r="BK27" s="420"/>
      <c r="BL27" s="420"/>
      <c r="BM27" s="420"/>
      <c r="BN27" s="421"/>
      <c r="BO27" s="457">
        <v>100</v>
      </c>
      <c r="BP27" s="457"/>
      <c r="BQ27" s="457"/>
      <c r="BR27" s="457"/>
      <c r="BS27" s="458" t="s">
        <v>122</v>
      </c>
      <c r="BT27" s="458"/>
      <c r="BU27" s="458"/>
      <c r="BV27" s="458"/>
      <c r="BW27" s="458"/>
      <c r="BX27" s="458"/>
      <c r="BY27" s="458"/>
      <c r="BZ27" s="458"/>
      <c r="CA27" s="458"/>
      <c r="CB27" s="496"/>
      <c r="CD27" s="416" t="s">
        <v>288</v>
      </c>
      <c r="CE27" s="417"/>
      <c r="CF27" s="417"/>
      <c r="CG27" s="417"/>
      <c r="CH27" s="417"/>
      <c r="CI27" s="417"/>
      <c r="CJ27" s="417"/>
      <c r="CK27" s="417"/>
      <c r="CL27" s="417"/>
      <c r="CM27" s="417"/>
      <c r="CN27" s="417"/>
      <c r="CO27" s="417"/>
      <c r="CP27" s="417"/>
      <c r="CQ27" s="418"/>
      <c r="CR27" s="419">
        <v>1543380</v>
      </c>
      <c r="CS27" s="432"/>
      <c r="CT27" s="432"/>
      <c r="CU27" s="432"/>
      <c r="CV27" s="432"/>
      <c r="CW27" s="432"/>
      <c r="CX27" s="432"/>
      <c r="CY27" s="433"/>
      <c r="CZ27" s="422">
        <v>14.4</v>
      </c>
      <c r="DA27" s="434"/>
      <c r="DB27" s="434"/>
      <c r="DC27" s="435"/>
      <c r="DD27" s="425">
        <v>699710</v>
      </c>
      <c r="DE27" s="432"/>
      <c r="DF27" s="432"/>
      <c r="DG27" s="432"/>
      <c r="DH27" s="432"/>
      <c r="DI27" s="432"/>
      <c r="DJ27" s="432"/>
      <c r="DK27" s="433"/>
      <c r="DL27" s="425">
        <v>474526</v>
      </c>
      <c r="DM27" s="432"/>
      <c r="DN27" s="432"/>
      <c r="DO27" s="432"/>
      <c r="DP27" s="432"/>
      <c r="DQ27" s="432"/>
      <c r="DR27" s="432"/>
      <c r="DS27" s="432"/>
      <c r="DT27" s="432"/>
      <c r="DU27" s="432"/>
      <c r="DV27" s="433"/>
      <c r="DW27" s="422">
        <v>8.9</v>
      </c>
      <c r="DX27" s="434"/>
      <c r="DY27" s="434"/>
      <c r="DZ27" s="434"/>
      <c r="EA27" s="434"/>
      <c r="EB27" s="434"/>
      <c r="EC27" s="446"/>
    </row>
    <row r="28" spans="2:133" ht="11.25" customHeight="1" x14ac:dyDescent="0.25">
      <c r="B28" s="416" t="s">
        <v>289</v>
      </c>
      <c r="C28" s="417"/>
      <c r="D28" s="417"/>
      <c r="E28" s="417"/>
      <c r="F28" s="417"/>
      <c r="G28" s="417"/>
      <c r="H28" s="417"/>
      <c r="I28" s="417"/>
      <c r="J28" s="417"/>
      <c r="K28" s="417"/>
      <c r="L28" s="417"/>
      <c r="M28" s="417"/>
      <c r="N28" s="417"/>
      <c r="O28" s="417"/>
      <c r="P28" s="417"/>
      <c r="Q28" s="418"/>
      <c r="R28" s="419">
        <v>41275</v>
      </c>
      <c r="S28" s="420"/>
      <c r="T28" s="420"/>
      <c r="U28" s="420"/>
      <c r="V28" s="420"/>
      <c r="W28" s="420"/>
      <c r="X28" s="420"/>
      <c r="Y28" s="421"/>
      <c r="Z28" s="457">
        <v>0.4</v>
      </c>
      <c r="AA28" s="457"/>
      <c r="AB28" s="457"/>
      <c r="AC28" s="457"/>
      <c r="AD28" s="458">
        <v>12567</v>
      </c>
      <c r="AE28" s="458"/>
      <c r="AF28" s="458"/>
      <c r="AG28" s="458"/>
      <c r="AH28" s="458"/>
      <c r="AI28" s="458"/>
      <c r="AJ28" s="458"/>
      <c r="AK28" s="458"/>
      <c r="AL28" s="422">
        <v>0.2</v>
      </c>
      <c r="AM28" s="423"/>
      <c r="AN28" s="423"/>
      <c r="AO28" s="459"/>
      <c r="AP28" s="416"/>
      <c r="AQ28" s="417"/>
      <c r="AR28" s="417"/>
      <c r="AS28" s="417"/>
      <c r="AT28" s="417"/>
      <c r="AU28" s="417"/>
      <c r="AV28" s="417"/>
      <c r="AW28" s="417"/>
      <c r="AX28" s="417"/>
      <c r="AY28" s="417"/>
      <c r="AZ28" s="417"/>
      <c r="BA28" s="417"/>
      <c r="BB28" s="417"/>
      <c r="BC28" s="417"/>
      <c r="BD28" s="417"/>
      <c r="BE28" s="417"/>
      <c r="BF28" s="418"/>
      <c r="BG28" s="419"/>
      <c r="BH28" s="420"/>
      <c r="BI28" s="420"/>
      <c r="BJ28" s="420"/>
      <c r="BK28" s="420"/>
      <c r="BL28" s="420"/>
      <c r="BM28" s="420"/>
      <c r="BN28" s="421"/>
      <c r="BO28" s="457"/>
      <c r="BP28" s="457"/>
      <c r="BQ28" s="457"/>
      <c r="BR28" s="457"/>
      <c r="BS28" s="425"/>
      <c r="BT28" s="420"/>
      <c r="BU28" s="420"/>
      <c r="BV28" s="420"/>
      <c r="BW28" s="420"/>
      <c r="BX28" s="420"/>
      <c r="BY28" s="420"/>
      <c r="BZ28" s="420"/>
      <c r="CA28" s="420"/>
      <c r="CB28" s="456"/>
      <c r="CD28" s="416" t="s">
        <v>290</v>
      </c>
      <c r="CE28" s="417"/>
      <c r="CF28" s="417"/>
      <c r="CG28" s="417"/>
      <c r="CH28" s="417"/>
      <c r="CI28" s="417"/>
      <c r="CJ28" s="417"/>
      <c r="CK28" s="417"/>
      <c r="CL28" s="417"/>
      <c r="CM28" s="417"/>
      <c r="CN28" s="417"/>
      <c r="CO28" s="417"/>
      <c r="CP28" s="417"/>
      <c r="CQ28" s="418"/>
      <c r="CR28" s="419">
        <v>520487</v>
      </c>
      <c r="CS28" s="420"/>
      <c r="CT28" s="420"/>
      <c r="CU28" s="420"/>
      <c r="CV28" s="420"/>
      <c r="CW28" s="420"/>
      <c r="CX28" s="420"/>
      <c r="CY28" s="421"/>
      <c r="CZ28" s="422">
        <v>4.9000000000000004</v>
      </c>
      <c r="DA28" s="434"/>
      <c r="DB28" s="434"/>
      <c r="DC28" s="435"/>
      <c r="DD28" s="425">
        <v>520487</v>
      </c>
      <c r="DE28" s="420"/>
      <c r="DF28" s="420"/>
      <c r="DG28" s="420"/>
      <c r="DH28" s="420"/>
      <c r="DI28" s="420"/>
      <c r="DJ28" s="420"/>
      <c r="DK28" s="421"/>
      <c r="DL28" s="425">
        <v>520487</v>
      </c>
      <c r="DM28" s="420"/>
      <c r="DN28" s="420"/>
      <c r="DO28" s="420"/>
      <c r="DP28" s="420"/>
      <c r="DQ28" s="420"/>
      <c r="DR28" s="420"/>
      <c r="DS28" s="420"/>
      <c r="DT28" s="420"/>
      <c r="DU28" s="420"/>
      <c r="DV28" s="421"/>
      <c r="DW28" s="422">
        <v>9.8000000000000007</v>
      </c>
      <c r="DX28" s="434"/>
      <c r="DY28" s="434"/>
      <c r="DZ28" s="434"/>
      <c r="EA28" s="434"/>
      <c r="EB28" s="434"/>
      <c r="EC28" s="446"/>
    </row>
    <row r="29" spans="2:133" ht="11.25" customHeight="1" x14ac:dyDescent="0.25">
      <c r="B29" s="416" t="s">
        <v>291</v>
      </c>
      <c r="C29" s="417"/>
      <c r="D29" s="417"/>
      <c r="E29" s="417"/>
      <c r="F29" s="417"/>
      <c r="G29" s="417"/>
      <c r="H29" s="417"/>
      <c r="I29" s="417"/>
      <c r="J29" s="417"/>
      <c r="K29" s="417"/>
      <c r="L29" s="417"/>
      <c r="M29" s="417"/>
      <c r="N29" s="417"/>
      <c r="O29" s="417"/>
      <c r="P29" s="417"/>
      <c r="Q29" s="418"/>
      <c r="R29" s="419">
        <v>38289</v>
      </c>
      <c r="S29" s="420"/>
      <c r="T29" s="420"/>
      <c r="U29" s="420"/>
      <c r="V29" s="420"/>
      <c r="W29" s="420"/>
      <c r="X29" s="420"/>
      <c r="Y29" s="421"/>
      <c r="Z29" s="457">
        <v>0.3</v>
      </c>
      <c r="AA29" s="457"/>
      <c r="AB29" s="457"/>
      <c r="AC29" s="457"/>
      <c r="AD29" s="458" t="s">
        <v>122</v>
      </c>
      <c r="AE29" s="458"/>
      <c r="AF29" s="458"/>
      <c r="AG29" s="458"/>
      <c r="AH29" s="458"/>
      <c r="AI29" s="458"/>
      <c r="AJ29" s="458"/>
      <c r="AK29" s="458"/>
      <c r="AL29" s="422" t="s">
        <v>122</v>
      </c>
      <c r="AM29" s="423"/>
      <c r="AN29" s="423"/>
      <c r="AO29" s="459"/>
      <c r="AP29" s="400"/>
      <c r="AQ29" s="401"/>
      <c r="AR29" s="401"/>
      <c r="AS29" s="401"/>
      <c r="AT29" s="401"/>
      <c r="AU29" s="401"/>
      <c r="AV29" s="401"/>
      <c r="AW29" s="401"/>
      <c r="AX29" s="401"/>
      <c r="AY29" s="401"/>
      <c r="AZ29" s="401"/>
      <c r="BA29" s="401"/>
      <c r="BB29" s="401"/>
      <c r="BC29" s="401"/>
      <c r="BD29" s="401"/>
      <c r="BE29" s="401"/>
      <c r="BF29" s="402"/>
      <c r="BG29" s="419"/>
      <c r="BH29" s="420"/>
      <c r="BI29" s="420"/>
      <c r="BJ29" s="420"/>
      <c r="BK29" s="420"/>
      <c r="BL29" s="420"/>
      <c r="BM29" s="420"/>
      <c r="BN29" s="421"/>
      <c r="BO29" s="457"/>
      <c r="BP29" s="457"/>
      <c r="BQ29" s="457"/>
      <c r="BR29" s="457"/>
      <c r="BS29" s="458"/>
      <c r="BT29" s="458"/>
      <c r="BU29" s="458"/>
      <c r="BV29" s="458"/>
      <c r="BW29" s="458"/>
      <c r="BX29" s="458"/>
      <c r="BY29" s="458"/>
      <c r="BZ29" s="458"/>
      <c r="CA29" s="458"/>
      <c r="CB29" s="496"/>
      <c r="CD29" s="438" t="s">
        <v>292</v>
      </c>
      <c r="CE29" s="439"/>
      <c r="CF29" s="416" t="s">
        <v>66</v>
      </c>
      <c r="CG29" s="417"/>
      <c r="CH29" s="417"/>
      <c r="CI29" s="417"/>
      <c r="CJ29" s="417"/>
      <c r="CK29" s="417"/>
      <c r="CL29" s="417"/>
      <c r="CM29" s="417"/>
      <c r="CN29" s="417"/>
      <c r="CO29" s="417"/>
      <c r="CP29" s="417"/>
      <c r="CQ29" s="418"/>
      <c r="CR29" s="419">
        <v>520401</v>
      </c>
      <c r="CS29" s="432"/>
      <c r="CT29" s="432"/>
      <c r="CU29" s="432"/>
      <c r="CV29" s="432"/>
      <c r="CW29" s="432"/>
      <c r="CX29" s="432"/>
      <c r="CY29" s="433"/>
      <c r="CZ29" s="422">
        <v>4.9000000000000004</v>
      </c>
      <c r="DA29" s="434"/>
      <c r="DB29" s="434"/>
      <c r="DC29" s="435"/>
      <c r="DD29" s="425">
        <v>520401</v>
      </c>
      <c r="DE29" s="432"/>
      <c r="DF29" s="432"/>
      <c r="DG29" s="432"/>
      <c r="DH29" s="432"/>
      <c r="DI29" s="432"/>
      <c r="DJ29" s="432"/>
      <c r="DK29" s="433"/>
      <c r="DL29" s="425">
        <v>520401</v>
      </c>
      <c r="DM29" s="432"/>
      <c r="DN29" s="432"/>
      <c r="DO29" s="432"/>
      <c r="DP29" s="432"/>
      <c r="DQ29" s="432"/>
      <c r="DR29" s="432"/>
      <c r="DS29" s="432"/>
      <c r="DT29" s="432"/>
      <c r="DU29" s="432"/>
      <c r="DV29" s="433"/>
      <c r="DW29" s="422">
        <v>9.8000000000000007</v>
      </c>
      <c r="DX29" s="434"/>
      <c r="DY29" s="434"/>
      <c r="DZ29" s="434"/>
      <c r="EA29" s="434"/>
      <c r="EB29" s="434"/>
      <c r="EC29" s="446"/>
    </row>
    <row r="30" spans="2:133" ht="11.25" customHeight="1" x14ac:dyDescent="0.25">
      <c r="B30" s="416" t="s">
        <v>293</v>
      </c>
      <c r="C30" s="417"/>
      <c r="D30" s="417"/>
      <c r="E30" s="417"/>
      <c r="F30" s="417"/>
      <c r="G30" s="417"/>
      <c r="H30" s="417"/>
      <c r="I30" s="417"/>
      <c r="J30" s="417"/>
      <c r="K30" s="417"/>
      <c r="L30" s="417"/>
      <c r="M30" s="417"/>
      <c r="N30" s="417"/>
      <c r="O30" s="417"/>
      <c r="P30" s="417"/>
      <c r="Q30" s="418"/>
      <c r="R30" s="419">
        <v>1135194</v>
      </c>
      <c r="S30" s="420"/>
      <c r="T30" s="420"/>
      <c r="U30" s="420"/>
      <c r="V30" s="420"/>
      <c r="W30" s="420"/>
      <c r="X30" s="420"/>
      <c r="Y30" s="421"/>
      <c r="Z30" s="457">
        <v>10.4</v>
      </c>
      <c r="AA30" s="457"/>
      <c r="AB30" s="457"/>
      <c r="AC30" s="457"/>
      <c r="AD30" s="458" t="s">
        <v>122</v>
      </c>
      <c r="AE30" s="458"/>
      <c r="AF30" s="458"/>
      <c r="AG30" s="458"/>
      <c r="AH30" s="458"/>
      <c r="AI30" s="458"/>
      <c r="AJ30" s="458"/>
      <c r="AK30" s="458"/>
      <c r="AL30" s="422" t="s">
        <v>122</v>
      </c>
      <c r="AM30" s="423"/>
      <c r="AN30" s="423"/>
      <c r="AO30" s="459"/>
      <c r="AP30" s="471" t="s">
        <v>211</v>
      </c>
      <c r="AQ30" s="472"/>
      <c r="AR30" s="472"/>
      <c r="AS30" s="472"/>
      <c r="AT30" s="472"/>
      <c r="AU30" s="472"/>
      <c r="AV30" s="472"/>
      <c r="AW30" s="472"/>
      <c r="AX30" s="472"/>
      <c r="AY30" s="472"/>
      <c r="AZ30" s="472"/>
      <c r="BA30" s="472"/>
      <c r="BB30" s="472"/>
      <c r="BC30" s="472"/>
      <c r="BD30" s="472"/>
      <c r="BE30" s="472"/>
      <c r="BF30" s="473"/>
      <c r="BG30" s="471" t="s">
        <v>294</v>
      </c>
      <c r="BH30" s="494"/>
      <c r="BI30" s="494"/>
      <c r="BJ30" s="494"/>
      <c r="BK30" s="494"/>
      <c r="BL30" s="494"/>
      <c r="BM30" s="494"/>
      <c r="BN30" s="494"/>
      <c r="BO30" s="494"/>
      <c r="BP30" s="494"/>
      <c r="BQ30" s="495"/>
      <c r="BR30" s="471" t="s">
        <v>295</v>
      </c>
      <c r="BS30" s="494"/>
      <c r="BT30" s="494"/>
      <c r="BU30" s="494"/>
      <c r="BV30" s="494"/>
      <c r="BW30" s="494"/>
      <c r="BX30" s="494"/>
      <c r="BY30" s="494"/>
      <c r="BZ30" s="494"/>
      <c r="CA30" s="494"/>
      <c r="CB30" s="495"/>
      <c r="CD30" s="440"/>
      <c r="CE30" s="441"/>
      <c r="CF30" s="416" t="s">
        <v>296</v>
      </c>
      <c r="CG30" s="417"/>
      <c r="CH30" s="417"/>
      <c r="CI30" s="417"/>
      <c r="CJ30" s="417"/>
      <c r="CK30" s="417"/>
      <c r="CL30" s="417"/>
      <c r="CM30" s="417"/>
      <c r="CN30" s="417"/>
      <c r="CO30" s="417"/>
      <c r="CP30" s="417"/>
      <c r="CQ30" s="418"/>
      <c r="CR30" s="419">
        <v>505961</v>
      </c>
      <c r="CS30" s="420"/>
      <c r="CT30" s="420"/>
      <c r="CU30" s="420"/>
      <c r="CV30" s="420"/>
      <c r="CW30" s="420"/>
      <c r="CX30" s="420"/>
      <c r="CY30" s="421"/>
      <c r="CZ30" s="422">
        <v>4.7</v>
      </c>
      <c r="DA30" s="434"/>
      <c r="DB30" s="434"/>
      <c r="DC30" s="435"/>
      <c r="DD30" s="425">
        <v>505961</v>
      </c>
      <c r="DE30" s="420"/>
      <c r="DF30" s="420"/>
      <c r="DG30" s="420"/>
      <c r="DH30" s="420"/>
      <c r="DI30" s="420"/>
      <c r="DJ30" s="420"/>
      <c r="DK30" s="421"/>
      <c r="DL30" s="425">
        <v>505961</v>
      </c>
      <c r="DM30" s="420"/>
      <c r="DN30" s="420"/>
      <c r="DO30" s="420"/>
      <c r="DP30" s="420"/>
      <c r="DQ30" s="420"/>
      <c r="DR30" s="420"/>
      <c r="DS30" s="420"/>
      <c r="DT30" s="420"/>
      <c r="DU30" s="420"/>
      <c r="DV30" s="421"/>
      <c r="DW30" s="422">
        <v>9.5</v>
      </c>
      <c r="DX30" s="434"/>
      <c r="DY30" s="434"/>
      <c r="DZ30" s="434"/>
      <c r="EA30" s="434"/>
      <c r="EB30" s="434"/>
      <c r="EC30" s="446"/>
    </row>
    <row r="31" spans="2:133" ht="11.25" customHeight="1" x14ac:dyDescent="0.25">
      <c r="B31" s="486" t="s">
        <v>297</v>
      </c>
      <c r="C31" s="487"/>
      <c r="D31" s="487"/>
      <c r="E31" s="487"/>
      <c r="F31" s="487"/>
      <c r="G31" s="487"/>
      <c r="H31" s="487"/>
      <c r="I31" s="487"/>
      <c r="J31" s="487"/>
      <c r="K31" s="487"/>
      <c r="L31" s="487"/>
      <c r="M31" s="487"/>
      <c r="N31" s="487"/>
      <c r="O31" s="487"/>
      <c r="P31" s="487"/>
      <c r="Q31" s="488"/>
      <c r="R31" s="419" t="s">
        <v>122</v>
      </c>
      <c r="S31" s="420"/>
      <c r="T31" s="420"/>
      <c r="U31" s="420"/>
      <c r="V31" s="420"/>
      <c r="W31" s="420"/>
      <c r="X31" s="420"/>
      <c r="Y31" s="421"/>
      <c r="Z31" s="457" t="s">
        <v>122</v>
      </c>
      <c r="AA31" s="457"/>
      <c r="AB31" s="457"/>
      <c r="AC31" s="457"/>
      <c r="AD31" s="458" t="s">
        <v>122</v>
      </c>
      <c r="AE31" s="458"/>
      <c r="AF31" s="458"/>
      <c r="AG31" s="458"/>
      <c r="AH31" s="458"/>
      <c r="AI31" s="458"/>
      <c r="AJ31" s="458"/>
      <c r="AK31" s="458"/>
      <c r="AL31" s="422" t="s">
        <v>122</v>
      </c>
      <c r="AM31" s="423"/>
      <c r="AN31" s="423"/>
      <c r="AO31" s="459"/>
      <c r="AP31" s="489" t="s">
        <v>298</v>
      </c>
      <c r="AQ31" s="490"/>
      <c r="AR31" s="490"/>
      <c r="AS31" s="490"/>
      <c r="AT31" s="491" t="s">
        <v>299</v>
      </c>
      <c r="AU31" s="206"/>
      <c r="AV31" s="206"/>
      <c r="AW31" s="206"/>
      <c r="AX31" s="477" t="s">
        <v>177</v>
      </c>
      <c r="AY31" s="478"/>
      <c r="AZ31" s="478"/>
      <c r="BA31" s="478"/>
      <c r="BB31" s="478"/>
      <c r="BC31" s="478"/>
      <c r="BD31" s="478"/>
      <c r="BE31" s="478"/>
      <c r="BF31" s="479"/>
      <c r="BG31" s="481">
        <v>99.3</v>
      </c>
      <c r="BH31" s="482"/>
      <c r="BI31" s="482"/>
      <c r="BJ31" s="482"/>
      <c r="BK31" s="482"/>
      <c r="BL31" s="482"/>
      <c r="BM31" s="483">
        <v>97.5</v>
      </c>
      <c r="BN31" s="482"/>
      <c r="BO31" s="482"/>
      <c r="BP31" s="482"/>
      <c r="BQ31" s="484"/>
      <c r="BR31" s="481">
        <v>99.4</v>
      </c>
      <c r="BS31" s="482"/>
      <c r="BT31" s="482"/>
      <c r="BU31" s="482"/>
      <c r="BV31" s="482"/>
      <c r="BW31" s="482"/>
      <c r="BX31" s="483">
        <v>97.8</v>
      </c>
      <c r="BY31" s="482"/>
      <c r="BZ31" s="482"/>
      <c r="CA31" s="482"/>
      <c r="CB31" s="484"/>
      <c r="CD31" s="440"/>
      <c r="CE31" s="441"/>
      <c r="CF31" s="416" t="s">
        <v>300</v>
      </c>
      <c r="CG31" s="417"/>
      <c r="CH31" s="417"/>
      <c r="CI31" s="417"/>
      <c r="CJ31" s="417"/>
      <c r="CK31" s="417"/>
      <c r="CL31" s="417"/>
      <c r="CM31" s="417"/>
      <c r="CN31" s="417"/>
      <c r="CO31" s="417"/>
      <c r="CP31" s="417"/>
      <c r="CQ31" s="418"/>
      <c r="CR31" s="419">
        <v>14440</v>
      </c>
      <c r="CS31" s="432"/>
      <c r="CT31" s="432"/>
      <c r="CU31" s="432"/>
      <c r="CV31" s="432"/>
      <c r="CW31" s="432"/>
      <c r="CX31" s="432"/>
      <c r="CY31" s="433"/>
      <c r="CZ31" s="422">
        <v>0.1</v>
      </c>
      <c r="DA31" s="434"/>
      <c r="DB31" s="434"/>
      <c r="DC31" s="435"/>
      <c r="DD31" s="425">
        <v>14440</v>
      </c>
      <c r="DE31" s="432"/>
      <c r="DF31" s="432"/>
      <c r="DG31" s="432"/>
      <c r="DH31" s="432"/>
      <c r="DI31" s="432"/>
      <c r="DJ31" s="432"/>
      <c r="DK31" s="433"/>
      <c r="DL31" s="425">
        <v>14440</v>
      </c>
      <c r="DM31" s="432"/>
      <c r="DN31" s="432"/>
      <c r="DO31" s="432"/>
      <c r="DP31" s="432"/>
      <c r="DQ31" s="432"/>
      <c r="DR31" s="432"/>
      <c r="DS31" s="432"/>
      <c r="DT31" s="432"/>
      <c r="DU31" s="432"/>
      <c r="DV31" s="433"/>
      <c r="DW31" s="422">
        <v>0.3</v>
      </c>
      <c r="DX31" s="434"/>
      <c r="DY31" s="434"/>
      <c r="DZ31" s="434"/>
      <c r="EA31" s="434"/>
      <c r="EB31" s="434"/>
      <c r="EC31" s="446"/>
    </row>
    <row r="32" spans="2:133" ht="11.25" customHeight="1" x14ac:dyDescent="0.25">
      <c r="B32" s="416" t="s">
        <v>301</v>
      </c>
      <c r="C32" s="417"/>
      <c r="D32" s="417"/>
      <c r="E32" s="417"/>
      <c r="F32" s="417"/>
      <c r="G32" s="417"/>
      <c r="H32" s="417"/>
      <c r="I32" s="417"/>
      <c r="J32" s="417"/>
      <c r="K32" s="417"/>
      <c r="L32" s="417"/>
      <c r="M32" s="417"/>
      <c r="N32" s="417"/>
      <c r="O32" s="417"/>
      <c r="P32" s="417"/>
      <c r="Q32" s="418"/>
      <c r="R32" s="419">
        <v>536921</v>
      </c>
      <c r="S32" s="420"/>
      <c r="T32" s="420"/>
      <c r="U32" s="420"/>
      <c r="V32" s="420"/>
      <c r="W32" s="420"/>
      <c r="X32" s="420"/>
      <c r="Y32" s="421"/>
      <c r="Z32" s="457">
        <v>4.9000000000000004</v>
      </c>
      <c r="AA32" s="457"/>
      <c r="AB32" s="457"/>
      <c r="AC32" s="457"/>
      <c r="AD32" s="458" t="s">
        <v>122</v>
      </c>
      <c r="AE32" s="458"/>
      <c r="AF32" s="458"/>
      <c r="AG32" s="458"/>
      <c r="AH32" s="458"/>
      <c r="AI32" s="458"/>
      <c r="AJ32" s="458"/>
      <c r="AK32" s="458"/>
      <c r="AL32" s="422" t="s">
        <v>122</v>
      </c>
      <c r="AM32" s="423"/>
      <c r="AN32" s="423"/>
      <c r="AO32" s="459"/>
      <c r="AP32" s="460"/>
      <c r="AQ32" s="461"/>
      <c r="AR32" s="461"/>
      <c r="AS32" s="461"/>
      <c r="AT32" s="492"/>
      <c r="AU32" s="202" t="s">
        <v>302</v>
      </c>
      <c r="AX32" s="416" t="s">
        <v>303</v>
      </c>
      <c r="AY32" s="417"/>
      <c r="AZ32" s="417"/>
      <c r="BA32" s="417"/>
      <c r="BB32" s="417"/>
      <c r="BC32" s="417"/>
      <c r="BD32" s="417"/>
      <c r="BE32" s="417"/>
      <c r="BF32" s="418"/>
      <c r="BG32" s="485">
        <v>98.9</v>
      </c>
      <c r="BH32" s="432"/>
      <c r="BI32" s="432"/>
      <c r="BJ32" s="432"/>
      <c r="BK32" s="432"/>
      <c r="BL32" s="432"/>
      <c r="BM32" s="423">
        <v>97.8</v>
      </c>
      <c r="BN32" s="432"/>
      <c r="BO32" s="432"/>
      <c r="BP32" s="432"/>
      <c r="BQ32" s="455"/>
      <c r="BR32" s="485">
        <v>99.1</v>
      </c>
      <c r="BS32" s="432"/>
      <c r="BT32" s="432"/>
      <c r="BU32" s="432"/>
      <c r="BV32" s="432"/>
      <c r="BW32" s="432"/>
      <c r="BX32" s="423">
        <v>98.4</v>
      </c>
      <c r="BY32" s="432"/>
      <c r="BZ32" s="432"/>
      <c r="CA32" s="432"/>
      <c r="CB32" s="455"/>
      <c r="CD32" s="442"/>
      <c r="CE32" s="443"/>
      <c r="CF32" s="416" t="s">
        <v>304</v>
      </c>
      <c r="CG32" s="417"/>
      <c r="CH32" s="417"/>
      <c r="CI32" s="417"/>
      <c r="CJ32" s="417"/>
      <c r="CK32" s="417"/>
      <c r="CL32" s="417"/>
      <c r="CM32" s="417"/>
      <c r="CN32" s="417"/>
      <c r="CO32" s="417"/>
      <c r="CP32" s="417"/>
      <c r="CQ32" s="418"/>
      <c r="CR32" s="419">
        <v>86</v>
      </c>
      <c r="CS32" s="420"/>
      <c r="CT32" s="420"/>
      <c r="CU32" s="420"/>
      <c r="CV32" s="420"/>
      <c r="CW32" s="420"/>
      <c r="CX32" s="420"/>
      <c r="CY32" s="421"/>
      <c r="CZ32" s="422">
        <v>0</v>
      </c>
      <c r="DA32" s="434"/>
      <c r="DB32" s="434"/>
      <c r="DC32" s="435"/>
      <c r="DD32" s="425">
        <v>86</v>
      </c>
      <c r="DE32" s="420"/>
      <c r="DF32" s="420"/>
      <c r="DG32" s="420"/>
      <c r="DH32" s="420"/>
      <c r="DI32" s="420"/>
      <c r="DJ32" s="420"/>
      <c r="DK32" s="421"/>
      <c r="DL32" s="425">
        <v>86</v>
      </c>
      <c r="DM32" s="420"/>
      <c r="DN32" s="420"/>
      <c r="DO32" s="420"/>
      <c r="DP32" s="420"/>
      <c r="DQ32" s="420"/>
      <c r="DR32" s="420"/>
      <c r="DS32" s="420"/>
      <c r="DT32" s="420"/>
      <c r="DU32" s="420"/>
      <c r="DV32" s="421"/>
      <c r="DW32" s="422">
        <v>0</v>
      </c>
      <c r="DX32" s="434"/>
      <c r="DY32" s="434"/>
      <c r="DZ32" s="434"/>
      <c r="EA32" s="434"/>
      <c r="EB32" s="434"/>
      <c r="EC32" s="446"/>
    </row>
    <row r="33" spans="2:133" ht="11.25" customHeight="1" x14ac:dyDescent="0.25">
      <c r="B33" s="416" t="s">
        <v>305</v>
      </c>
      <c r="C33" s="417"/>
      <c r="D33" s="417"/>
      <c r="E33" s="417"/>
      <c r="F33" s="417"/>
      <c r="G33" s="417"/>
      <c r="H33" s="417"/>
      <c r="I33" s="417"/>
      <c r="J33" s="417"/>
      <c r="K33" s="417"/>
      <c r="L33" s="417"/>
      <c r="M33" s="417"/>
      <c r="N33" s="417"/>
      <c r="O33" s="417"/>
      <c r="P33" s="417"/>
      <c r="Q33" s="418"/>
      <c r="R33" s="419">
        <v>207145</v>
      </c>
      <c r="S33" s="420"/>
      <c r="T33" s="420"/>
      <c r="U33" s="420"/>
      <c r="V33" s="420"/>
      <c r="W33" s="420"/>
      <c r="X33" s="420"/>
      <c r="Y33" s="421"/>
      <c r="Z33" s="457">
        <v>1.9</v>
      </c>
      <c r="AA33" s="457"/>
      <c r="AB33" s="457"/>
      <c r="AC33" s="457"/>
      <c r="AD33" s="458">
        <v>187476</v>
      </c>
      <c r="AE33" s="458"/>
      <c r="AF33" s="458"/>
      <c r="AG33" s="458"/>
      <c r="AH33" s="458"/>
      <c r="AI33" s="458"/>
      <c r="AJ33" s="458"/>
      <c r="AK33" s="458"/>
      <c r="AL33" s="422">
        <v>3.5</v>
      </c>
      <c r="AM33" s="423"/>
      <c r="AN33" s="423"/>
      <c r="AO33" s="459"/>
      <c r="AP33" s="462"/>
      <c r="AQ33" s="463"/>
      <c r="AR33" s="463"/>
      <c r="AS33" s="463"/>
      <c r="AT33" s="493"/>
      <c r="AU33" s="207"/>
      <c r="AV33" s="207"/>
      <c r="AW33" s="207"/>
      <c r="AX33" s="400" t="s">
        <v>306</v>
      </c>
      <c r="AY33" s="401"/>
      <c r="AZ33" s="401"/>
      <c r="BA33" s="401"/>
      <c r="BB33" s="401"/>
      <c r="BC33" s="401"/>
      <c r="BD33" s="401"/>
      <c r="BE33" s="401"/>
      <c r="BF33" s="402"/>
      <c r="BG33" s="480">
        <v>99.6</v>
      </c>
      <c r="BH33" s="404"/>
      <c r="BI33" s="404"/>
      <c r="BJ33" s="404"/>
      <c r="BK33" s="404"/>
      <c r="BL33" s="404"/>
      <c r="BM33" s="450">
        <v>96.9</v>
      </c>
      <c r="BN33" s="404"/>
      <c r="BO33" s="404"/>
      <c r="BP33" s="404"/>
      <c r="BQ33" s="467"/>
      <c r="BR33" s="480">
        <v>99.6</v>
      </c>
      <c r="BS33" s="404"/>
      <c r="BT33" s="404"/>
      <c r="BU33" s="404"/>
      <c r="BV33" s="404"/>
      <c r="BW33" s="404"/>
      <c r="BX33" s="450">
        <v>97</v>
      </c>
      <c r="BY33" s="404"/>
      <c r="BZ33" s="404"/>
      <c r="CA33" s="404"/>
      <c r="CB33" s="467"/>
      <c r="CD33" s="416" t="s">
        <v>307</v>
      </c>
      <c r="CE33" s="417"/>
      <c r="CF33" s="417"/>
      <c r="CG33" s="417"/>
      <c r="CH33" s="417"/>
      <c r="CI33" s="417"/>
      <c r="CJ33" s="417"/>
      <c r="CK33" s="417"/>
      <c r="CL33" s="417"/>
      <c r="CM33" s="417"/>
      <c r="CN33" s="417"/>
      <c r="CO33" s="417"/>
      <c r="CP33" s="417"/>
      <c r="CQ33" s="418"/>
      <c r="CR33" s="419">
        <v>3654590</v>
      </c>
      <c r="CS33" s="432"/>
      <c r="CT33" s="432"/>
      <c r="CU33" s="432"/>
      <c r="CV33" s="432"/>
      <c r="CW33" s="432"/>
      <c r="CX33" s="432"/>
      <c r="CY33" s="433"/>
      <c r="CZ33" s="422">
        <v>34.200000000000003</v>
      </c>
      <c r="DA33" s="434"/>
      <c r="DB33" s="434"/>
      <c r="DC33" s="435"/>
      <c r="DD33" s="425">
        <v>3065023</v>
      </c>
      <c r="DE33" s="432"/>
      <c r="DF33" s="432"/>
      <c r="DG33" s="432"/>
      <c r="DH33" s="432"/>
      <c r="DI33" s="432"/>
      <c r="DJ33" s="432"/>
      <c r="DK33" s="433"/>
      <c r="DL33" s="425">
        <v>2226824</v>
      </c>
      <c r="DM33" s="432"/>
      <c r="DN33" s="432"/>
      <c r="DO33" s="432"/>
      <c r="DP33" s="432"/>
      <c r="DQ33" s="432"/>
      <c r="DR33" s="432"/>
      <c r="DS33" s="432"/>
      <c r="DT33" s="432"/>
      <c r="DU33" s="432"/>
      <c r="DV33" s="433"/>
      <c r="DW33" s="422">
        <v>41.8</v>
      </c>
      <c r="DX33" s="434"/>
      <c r="DY33" s="434"/>
      <c r="DZ33" s="434"/>
      <c r="EA33" s="434"/>
      <c r="EB33" s="434"/>
      <c r="EC33" s="446"/>
    </row>
    <row r="34" spans="2:133" ht="11.25" customHeight="1" x14ac:dyDescent="0.25">
      <c r="B34" s="416" t="s">
        <v>308</v>
      </c>
      <c r="C34" s="417"/>
      <c r="D34" s="417"/>
      <c r="E34" s="417"/>
      <c r="F34" s="417"/>
      <c r="G34" s="417"/>
      <c r="H34" s="417"/>
      <c r="I34" s="417"/>
      <c r="J34" s="417"/>
      <c r="K34" s="417"/>
      <c r="L34" s="417"/>
      <c r="M34" s="417"/>
      <c r="N34" s="417"/>
      <c r="O34" s="417"/>
      <c r="P34" s="417"/>
      <c r="Q34" s="418"/>
      <c r="R34" s="419">
        <v>62407</v>
      </c>
      <c r="S34" s="420"/>
      <c r="T34" s="420"/>
      <c r="U34" s="420"/>
      <c r="V34" s="420"/>
      <c r="W34" s="420"/>
      <c r="X34" s="420"/>
      <c r="Y34" s="421"/>
      <c r="Z34" s="457">
        <v>0.6</v>
      </c>
      <c r="AA34" s="457"/>
      <c r="AB34" s="457"/>
      <c r="AC34" s="457"/>
      <c r="AD34" s="458" t="s">
        <v>122</v>
      </c>
      <c r="AE34" s="458"/>
      <c r="AF34" s="458"/>
      <c r="AG34" s="458"/>
      <c r="AH34" s="458"/>
      <c r="AI34" s="458"/>
      <c r="AJ34" s="458"/>
      <c r="AK34" s="458"/>
      <c r="AL34" s="422" t="s">
        <v>122</v>
      </c>
      <c r="AM34" s="423"/>
      <c r="AN34" s="423"/>
      <c r="AO34" s="459"/>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416" t="s">
        <v>309</v>
      </c>
      <c r="CE34" s="417"/>
      <c r="CF34" s="417"/>
      <c r="CG34" s="417"/>
      <c r="CH34" s="417"/>
      <c r="CI34" s="417"/>
      <c r="CJ34" s="417"/>
      <c r="CK34" s="417"/>
      <c r="CL34" s="417"/>
      <c r="CM34" s="417"/>
      <c r="CN34" s="417"/>
      <c r="CO34" s="417"/>
      <c r="CP34" s="417"/>
      <c r="CQ34" s="418"/>
      <c r="CR34" s="419">
        <v>1225838</v>
      </c>
      <c r="CS34" s="420"/>
      <c r="CT34" s="420"/>
      <c r="CU34" s="420"/>
      <c r="CV34" s="420"/>
      <c r="CW34" s="420"/>
      <c r="CX34" s="420"/>
      <c r="CY34" s="421"/>
      <c r="CZ34" s="422">
        <v>11.5</v>
      </c>
      <c r="DA34" s="434"/>
      <c r="DB34" s="434"/>
      <c r="DC34" s="435"/>
      <c r="DD34" s="425">
        <v>937799</v>
      </c>
      <c r="DE34" s="420"/>
      <c r="DF34" s="420"/>
      <c r="DG34" s="420"/>
      <c r="DH34" s="420"/>
      <c r="DI34" s="420"/>
      <c r="DJ34" s="420"/>
      <c r="DK34" s="421"/>
      <c r="DL34" s="425">
        <v>706862</v>
      </c>
      <c r="DM34" s="420"/>
      <c r="DN34" s="420"/>
      <c r="DO34" s="420"/>
      <c r="DP34" s="420"/>
      <c r="DQ34" s="420"/>
      <c r="DR34" s="420"/>
      <c r="DS34" s="420"/>
      <c r="DT34" s="420"/>
      <c r="DU34" s="420"/>
      <c r="DV34" s="421"/>
      <c r="DW34" s="422">
        <v>13.3</v>
      </c>
      <c r="DX34" s="434"/>
      <c r="DY34" s="434"/>
      <c r="DZ34" s="434"/>
      <c r="EA34" s="434"/>
      <c r="EB34" s="434"/>
      <c r="EC34" s="446"/>
    </row>
    <row r="35" spans="2:133" ht="11.25" customHeight="1" x14ac:dyDescent="0.25">
      <c r="B35" s="416" t="s">
        <v>310</v>
      </c>
      <c r="C35" s="417"/>
      <c r="D35" s="417"/>
      <c r="E35" s="417"/>
      <c r="F35" s="417"/>
      <c r="G35" s="417"/>
      <c r="H35" s="417"/>
      <c r="I35" s="417"/>
      <c r="J35" s="417"/>
      <c r="K35" s="417"/>
      <c r="L35" s="417"/>
      <c r="M35" s="417"/>
      <c r="N35" s="417"/>
      <c r="O35" s="417"/>
      <c r="P35" s="417"/>
      <c r="Q35" s="418"/>
      <c r="R35" s="419">
        <v>77882</v>
      </c>
      <c r="S35" s="420"/>
      <c r="T35" s="420"/>
      <c r="U35" s="420"/>
      <c r="V35" s="420"/>
      <c r="W35" s="420"/>
      <c r="X35" s="420"/>
      <c r="Y35" s="421"/>
      <c r="Z35" s="457">
        <v>0.7</v>
      </c>
      <c r="AA35" s="457"/>
      <c r="AB35" s="457"/>
      <c r="AC35" s="457"/>
      <c r="AD35" s="458" t="s">
        <v>122</v>
      </c>
      <c r="AE35" s="458"/>
      <c r="AF35" s="458"/>
      <c r="AG35" s="458"/>
      <c r="AH35" s="458"/>
      <c r="AI35" s="458"/>
      <c r="AJ35" s="458"/>
      <c r="AK35" s="458"/>
      <c r="AL35" s="422" t="s">
        <v>122</v>
      </c>
      <c r="AM35" s="423"/>
      <c r="AN35" s="423"/>
      <c r="AO35" s="459"/>
      <c r="AP35" s="210"/>
      <c r="AQ35" s="471" t="s">
        <v>311</v>
      </c>
      <c r="AR35" s="472"/>
      <c r="AS35" s="472"/>
      <c r="AT35" s="472"/>
      <c r="AU35" s="472"/>
      <c r="AV35" s="472"/>
      <c r="AW35" s="472"/>
      <c r="AX35" s="472"/>
      <c r="AY35" s="472"/>
      <c r="AZ35" s="472"/>
      <c r="BA35" s="472"/>
      <c r="BB35" s="472"/>
      <c r="BC35" s="472"/>
      <c r="BD35" s="472"/>
      <c r="BE35" s="472"/>
      <c r="BF35" s="473"/>
      <c r="BG35" s="471" t="s">
        <v>312</v>
      </c>
      <c r="BH35" s="472"/>
      <c r="BI35" s="472"/>
      <c r="BJ35" s="472"/>
      <c r="BK35" s="472"/>
      <c r="BL35" s="472"/>
      <c r="BM35" s="472"/>
      <c r="BN35" s="472"/>
      <c r="BO35" s="472"/>
      <c r="BP35" s="472"/>
      <c r="BQ35" s="472"/>
      <c r="BR35" s="472"/>
      <c r="BS35" s="472"/>
      <c r="BT35" s="472"/>
      <c r="BU35" s="472"/>
      <c r="BV35" s="472"/>
      <c r="BW35" s="472"/>
      <c r="BX35" s="472"/>
      <c r="BY35" s="472"/>
      <c r="BZ35" s="472"/>
      <c r="CA35" s="472"/>
      <c r="CB35" s="473"/>
      <c r="CD35" s="416" t="s">
        <v>313</v>
      </c>
      <c r="CE35" s="417"/>
      <c r="CF35" s="417"/>
      <c r="CG35" s="417"/>
      <c r="CH35" s="417"/>
      <c r="CI35" s="417"/>
      <c r="CJ35" s="417"/>
      <c r="CK35" s="417"/>
      <c r="CL35" s="417"/>
      <c r="CM35" s="417"/>
      <c r="CN35" s="417"/>
      <c r="CO35" s="417"/>
      <c r="CP35" s="417"/>
      <c r="CQ35" s="418"/>
      <c r="CR35" s="419">
        <v>57597</v>
      </c>
      <c r="CS35" s="432"/>
      <c r="CT35" s="432"/>
      <c r="CU35" s="432"/>
      <c r="CV35" s="432"/>
      <c r="CW35" s="432"/>
      <c r="CX35" s="432"/>
      <c r="CY35" s="433"/>
      <c r="CZ35" s="422">
        <v>0.5</v>
      </c>
      <c r="DA35" s="434"/>
      <c r="DB35" s="434"/>
      <c r="DC35" s="435"/>
      <c r="DD35" s="425">
        <v>50035</v>
      </c>
      <c r="DE35" s="432"/>
      <c r="DF35" s="432"/>
      <c r="DG35" s="432"/>
      <c r="DH35" s="432"/>
      <c r="DI35" s="432"/>
      <c r="DJ35" s="432"/>
      <c r="DK35" s="433"/>
      <c r="DL35" s="425">
        <v>46507</v>
      </c>
      <c r="DM35" s="432"/>
      <c r="DN35" s="432"/>
      <c r="DO35" s="432"/>
      <c r="DP35" s="432"/>
      <c r="DQ35" s="432"/>
      <c r="DR35" s="432"/>
      <c r="DS35" s="432"/>
      <c r="DT35" s="432"/>
      <c r="DU35" s="432"/>
      <c r="DV35" s="433"/>
      <c r="DW35" s="422">
        <v>0.9</v>
      </c>
      <c r="DX35" s="434"/>
      <c r="DY35" s="434"/>
      <c r="DZ35" s="434"/>
      <c r="EA35" s="434"/>
      <c r="EB35" s="434"/>
      <c r="EC35" s="446"/>
    </row>
    <row r="36" spans="2:133" ht="11.25" customHeight="1" x14ac:dyDescent="0.25">
      <c r="B36" s="416" t="s">
        <v>314</v>
      </c>
      <c r="C36" s="417"/>
      <c r="D36" s="417"/>
      <c r="E36" s="417"/>
      <c r="F36" s="417"/>
      <c r="G36" s="417"/>
      <c r="H36" s="417"/>
      <c r="I36" s="417"/>
      <c r="J36" s="417"/>
      <c r="K36" s="417"/>
      <c r="L36" s="417"/>
      <c r="M36" s="417"/>
      <c r="N36" s="417"/>
      <c r="O36" s="417"/>
      <c r="P36" s="417"/>
      <c r="Q36" s="418"/>
      <c r="R36" s="419">
        <v>210895</v>
      </c>
      <c r="S36" s="420"/>
      <c r="T36" s="420"/>
      <c r="U36" s="420"/>
      <c r="V36" s="420"/>
      <c r="W36" s="420"/>
      <c r="X36" s="420"/>
      <c r="Y36" s="421"/>
      <c r="Z36" s="457">
        <v>1.9</v>
      </c>
      <c r="AA36" s="457"/>
      <c r="AB36" s="457"/>
      <c r="AC36" s="457"/>
      <c r="AD36" s="458" t="s">
        <v>122</v>
      </c>
      <c r="AE36" s="458"/>
      <c r="AF36" s="458"/>
      <c r="AG36" s="458"/>
      <c r="AH36" s="458"/>
      <c r="AI36" s="458"/>
      <c r="AJ36" s="458"/>
      <c r="AK36" s="458"/>
      <c r="AL36" s="422" t="s">
        <v>122</v>
      </c>
      <c r="AM36" s="423"/>
      <c r="AN36" s="423"/>
      <c r="AO36" s="459"/>
      <c r="AP36" s="210"/>
      <c r="AQ36" s="468" t="s">
        <v>315</v>
      </c>
      <c r="AR36" s="469"/>
      <c r="AS36" s="469"/>
      <c r="AT36" s="469"/>
      <c r="AU36" s="469"/>
      <c r="AV36" s="469"/>
      <c r="AW36" s="469"/>
      <c r="AX36" s="469"/>
      <c r="AY36" s="470"/>
      <c r="AZ36" s="474">
        <v>1215157</v>
      </c>
      <c r="BA36" s="475"/>
      <c r="BB36" s="475"/>
      <c r="BC36" s="475"/>
      <c r="BD36" s="475"/>
      <c r="BE36" s="475"/>
      <c r="BF36" s="476"/>
      <c r="BG36" s="477" t="s">
        <v>316</v>
      </c>
      <c r="BH36" s="478"/>
      <c r="BI36" s="478"/>
      <c r="BJ36" s="478"/>
      <c r="BK36" s="478"/>
      <c r="BL36" s="478"/>
      <c r="BM36" s="478"/>
      <c r="BN36" s="478"/>
      <c r="BO36" s="478"/>
      <c r="BP36" s="478"/>
      <c r="BQ36" s="478"/>
      <c r="BR36" s="478"/>
      <c r="BS36" s="478"/>
      <c r="BT36" s="478"/>
      <c r="BU36" s="479"/>
      <c r="BV36" s="474">
        <v>39763</v>
      </c>
      <c r="BW36" s="475"/>
      <c r="BX36" s="475"/>
      <c r="BY36" s="475"/>
      <c r="BZ36" s="475"/>
      <c r="CA36" s="475"/>
      <c r="CB36" s="476"/>
      <c r="CD36" s="416" t="s">
        <v>317</v>
      </c>
      <c r="CE36" s="417"/>
      <c r="CF36" s="417"/>
      <c r="CG36" s="417"/>
      <c r="CH36" s="417"/>
      <c r="CI36" s="417"/>
      <c r="CJ36" s="417"/>
      <c r="CK36" s="417"/>
      <c r="CL36" s="417"/>
      <c r="CM36" s="417"/>
      <c r="CN36" s="417"/>
      <c r="CO36" s="417"/>
      <c r="CP36" s="417"/>
      <c r="CQ36" s="418"/>
      <c r="CR36" s="419">
        <v>1187127</v>
      </c>
      <c r="CS36" s="420"/>
      <c r="CT36" s="420"/>
      <c r="CU36" s="420"/>
      <c r="CV36" s="420"/>
      <c r="CW36" s="420"/>
      <c r="CX36" s="420"/>
      <c r="CY36" s="421"/>
      <c r="CZ36" s="422">
        <v>11.1</v>
      </c>
      <c r="DA36" s="434"/>
      <c r="DB36" s="434"/>
      <c r="DC36" s="435"/>
      <c r="DD36" s="425">
        <v>1106541</v>
      </c>
      <c r="DE36" s="420"/>
      <c r="DF36" s="420"/>
      <c r="DG36" s="420"/>
      <c r="DH36" s="420"/>
      <c r="DI36" s="420"/>
      <c r="DJ36" s="420"/>
      <c r="DK36" s="421"/>
      <c r="DL36" s="425">
        <v>777784</v>
      </c>
      <c r="DM36" s="420"/>
      <c r="DN36" s="420"/>
      <c r="DO36" s="420"/>
      <c r="DP36" s="420"/>
      <c r="DQ36" s="420"/>
      <c r="DR36" s="420"/>
      <c r="DS36" s="420"/>
      <c r="DT36" s="420"/>
      <c r="DU36" s="420"/>
      <c r="DV36" s="421"/>
      <c r="DW36" s="422">
        <v>14.6</v>
      </c>
      <c r="DX36" s="434"/>
      <c r="DY36" s="434"/>
      <c r="DZ36" s="434"/>
      <c r="EA36" s="434"/>
      <c r="EB36" s="434"/>
      <c r="EC36" s="446"/>
    </row>
    <row r="37" spans="2:133" ht="11.25" customHeight="1" x14ac:dyDescent="0.25">
      <c r="B37" s="416" t="s">
        <v>318</v>
      </c>
      <c r="C37" s="417"/>
      <c r="D37" s="417"/>
      <c r="E37" s="417"/>
      <c r="F37" s="417"/>
      <c r="G37" s="417"/>
      <c r="H37" s="417"/>
      <c r="I37" s="417"/>
      <c r="J37" s="417"/>
      <c r="K37" s="417"/>
      <c r="L37" s="417"/>
      <c r="M37" s="417"/>
      <c r="N37" s="417"/>
      <c r="O37" s="417"/>
      <c r="P37" s="417"/>
      <c r="Q37" s="418"/>
      <c r="R37" s="419">
        <v>2526307</v>
      </c>
      <c r="S37" s="420"/>
      <c r="T37" s="420"/>
      <c r="U37" s="420"/>
      <c r="V37" s="420"/>
      <c r="W37" s="420"/>
      <c r="X37" s="420"/>
      <c r="Y37" s="421"/>
      <c r="Z37" s="457">
        <v>23.1</v>
      </c>
      <c r="AA37" s="457"/>
      <c r="AB37" s="457"/>
      <c r="AC37" s="457"/>
      <c r="AD37" s="458">
        <v>44</v>
      </c>
      <c r="AE37" s="458"/>
      <c r="AF37" s="458"/>
      <c r="AG37" s="458"/>
      <c r="AH37" s="458"/>
      <c r="AI37" s="458"/>
      <c r="AJ37" s="458"/>
      <c r="AK37" s="458"/>
      <c r="AL37" s="422">
        <v>0</v>
      </c>
      <c r="AM37" s="423"/>
      <c r="AN37" s="423"/>
      <c r="AO37" s="459"/>
      <c r="AQ37" s="452" t="s">
        <v>319</v>
      </c>
      <c r="AR37" s="453"/>
      <c r="AS37" s="453"/>
      <c r="AT37" s="453"/>
      <c r="AU37" s="453"/>
      <c r="AV37" s="453"/>
      <c r="AW37" s="453"/>
      <c r="AX37" s="453"/>
      <c r="AY37" s="454"/>
      <c r="AZ37" s="419">
        <v>450146</v>
      </c>
      <c r="BA37" s="420"/>
      <c r="BB37" s="420"/>
      <c r="BC37" s="420"/>
      <c r="BD37" s="432"/>
      <c r="BE37" s="432"/>
      <c r="BF37" s="455"/>
      <c r="BG37" s="416" t="s">
        <v>320</v>
      </c>
      <c r="BH37" s="417"/>
      <c r="BI37" s="417"/>
      <c r="BJ37" s="417"/>
      <c r="BK37" s="417"/>
      <c r="BL37" s="417"/>
      <c r="BM37" s="417"/>
      <c r="BN37" s="417"/>
      <c r="BO37" s="417"/>
      <c r="BP37" s="417"/>
      <c r="BQ37" s="417"/>
      <c r="BR37" s="417"/>
      <c r="BS37" s="417"/>
      <c r="BT37" s="417"/>
      <c r="BU37" s="418"/>
      <c r="BV37" s="419">
        <v>32087</v>
      </c>
      <c r="BW37" s="420"/>
      <c r="BX37" s="420"/>
      <c r="BY37" s="420"/>
      <c r="BZ37" s="420"/>
      <c r="CA37" s="420"/>
      <c r="CB37" s="456"/>
      <c r="CD37" s="416" t="s">
        <v>321</v>
      </c>
      <c r="CE37" s="417"/>
      <c r="CF37" s="417"/>
      <c r="CG37" s="417"/>
      <c r="CH37" s="417"/>
      <c r="CI37" s="417"/>
      <c r="CJ37" s="417"/>
      <c r="CK37" s="417"/>
      <c r="CL37" s="417"/>
      <c r="CM37" s="417"/>
      <c r="CN37" s="417"/>
      <c r="CO37" s="417"/>
      <c r="CP37" s="417"/>
      <c r="CQ37" s="418"/>
      <c r="CR37" s="419">
        <v>481640</v>
      </c>
      <c r="CS37" s="432"/>
      <c r="CT37" s="432"/>
      <c r="CU37" s="432"/>
      <c r="CV37" s="432"/>
      <c r="CW37" s="432"/>
      <c r="CX37" s="432"/>
      <c r="CY37" s="433"/>
      <c r="CZ37" s="422">
        <v>4.5</v>
      </c>
      <c r="DA37" s="434"/>
      <c r="DB37" s="434"/>
      <c r="DC37" s="435"/>
      <c r="DD37" s="425">
        <v>481640</v>
      </c>
      <c r="DE37" s="432"/>
      <c r="DF37" s="432"/>
      <c r="DG37" s="432"/>
      <c r="DH37" s="432"/>
      <c r="DI37" s="432"/>
      <c r="DJ37" s="432"/>
      <c r="DK37" s="433"/>
      <c r="DL37" s="425">
        <v>380733</v>
      </c>
      <c r="DM37" s="432"/>
      <c r="DN37" s="432"/>
      <c r="DO37" s="432"/>
      <c r="DP37" s="432"/>
      <c r="DQ37" s="432"/>
      <c r="DR37" s="432"/>
      <c r="DS37" s="432"/>
      <c r="DT37" s="432"/>
      <c r="DU37" s="432"/>
      <c r="DV37" s="433"/>
      <c r="DW37" s="422">
        <v>7.2</v>
      </c>
      <c r="DX37" s="434"/>
      <c r="DY37" s="434"/>
      <c r="DZ37" s="434"/>
      <c r="EA37" s="434"/>
      <c r="EB37" s="434"/>
      <c r="EC37" s="446"/>
    </row>
    <row r="38" spans="2:133" ht="11.25" customHeight="1" x14ac:dyDescent="0.25">
      <c r="B38" s="416" t="s">
        <v>322</v>
      </c>
      <c r="C38" s="417"/>
      <c r="D38" s="417"/>
      <c r="E38" s="417"/>
      <c r="F38" s="417"/>
      <c r="G38" s="417"/>
      <c r="H38" s="417"/>
      <c r="I38" s="417"/>
      <c r="J38" s="417"/>
      <c r="K38" s="417"/>
      <c r="L38" s="417"/>
      <c r="M38" s="417"/>
      <c r="N38" s="417"/>
      <c r="O38" s="417"/>
      <c r="P38" s="417"/>
      <c r="Q38" s="418"/>
      <c r="R38" s="419">
        <v>790870</v>
      </c>
      <c r="S38" s="420"/>
      <c r="T38" s="420"/>
      <c r="U38" s="420"/>
      <c r="V38" s="420"/>
      <c r="W38" s="420"/>
      <c r="X38" s="420"/>
      <c r="Y38" s="421"/>
      <c r="Z38" s="457">
        <v>7.2</v>
      </c>
      <c r="AA38" s="457"/>
      <c r="AB38" s="457"/>
      <c r="AC38" s="457"/>
      <c r="AD38" s="458" t="s">
        <v>122</v>
      </c>
      <c r="AE38" s="458"/>
      <c r="AF38" s="458"/>
      <c r="AG38" s="458"/>
      <c r="AH38" s="458"/>
      <c r="AI38" s="458"/>
      <c r="AJ38" s="458"/>
      <c r="AK38" s="458"/>
      <c r="AL38" s="422" t="s">
        <v>122</v>
      </c>
      <c r="AM38" s="423"/>
      <c r="AN38" s="423"/>
      <c r="AO38" s="459"/>
      <c r="AQ38" s="452" t="s">
        <v>323</v>
      </c>
      <c r="AR38" s="453"/>
      <c r="AS38" s="453"/>
      <c r="AT38" s="453"/>
      <c r="AU38" s="453"/>
      <c r="AV38" s="453"/>
      <c r="AW38" s="453"/>
      <c r="AX38" s="453"/>
      <c r="AY38" s="454"/>
      <c r="AZ38" s="419">
        <v>27096</v>
      </c>
      <c r="BA38" s="420"/>
      <c r="BB38" s="420"/>
      <c r="BC38" s="420"/>
      <c r="BD38" s="432"/>
      <c r="BE38" s="432"/>
      <c r="BF38" s="455"/>
      <c r="BG38" s="416" t="s">
        <v>324</v>
      </c>
      <c r="BH38" s="417"/>
      <c r="BI38" s="417"/>
      <c r="BJ38" s="417"/>
      <c r="BK38" s="417"/>
      <c r="BL38" s="417"/>
      <c r="BM38" s="417"/>
      <c r="BN38" s="417"/>
      <c r="BO38" s="417"/>
      <c r="BP38" s="417"/>
      <c r="BQ38" s="417"/>
      <c r="BR38" s="417"/>
      <c r="BS38" s="417"/>
      <c r="BT38" s="417"/>
      <c r="BU38" s="418"/>
      <c r="BV38" s="419">
        <v>2249</v>
      </c>
      <c r="BW38" s="420"/>
      <c r="BX38" s="420"/>
      <c r="BY38" s="420"/>
      <c r="BZ38" s="420"/>
      <c r="CA38" s="420"/>
      <c r="CB38" s="456"/>
      <c r="CD38" s="416" t="s">
        <v>325</v>
      </c>
      <c r="CE38" s="417"/>
      <c r="CF38" s="417"/>
      <c r="CG38" s="417"/>
      <c r="CH38" s="417"/>
      <c r="CI38" s="417"/>
      <c r="CJ38" s="417"/>
      <c r="CK38" s="417"/>
      <c r="CL38" s="417"/>
      <c r="CM38" s="417"/>
      <c r="CN38" s="417"/>
      <c r="CO38" s="417"/>
      <c r="CP38" s="417"/>
      <c r="CQ38" s="418"/>
      <c r="CR38" s="419">
        <v>737915</v>
      </c>
      <c r="CS38" s="420"/>
      <c r="CT38" s="420"/>
      <c r="CU38" s="420"/>
      <c r="CV38" s="420"/>
      <c r="CW38" s="420"/>
      <c r="CX38" s="420"/>
      <c r="CY38" s="421"/>
      <c r="CZ38" s="422">
        <v>6.9</v>
      </c>
      <c r="DA38" s="434"/>
      <c r="DB38" s="434"/>
      <c r="DC38" s="435"/>
      <c r="DD38" s="425">
        <v>613174</v>
      </c>
      <c r="DE38" s="420"/>
      <c r="DF38" s="420"/>
      <c r="DG38" s="420"/>
      <c r="DH38" s="420"/>
      <c r="DI38" s="420"/>
      <c r="DJ38" s="420"/>
      <c r="DK38" s="421"/>
      <c r="DL38" s="425">
        <v>603414</v>
      </c>
      <c r="DM38" s="420"/>
      <c r="DN38" s="420"/>
      <c r="DO38" s="420"/>
      <c r="DP38" s="420"/>
      <c r="DQ38" s="420"/>
      <c r="DR38" s="420"/>
      <c r="DS38" s="420"/>
      <c r="DT38" s="420"/>
      <c r="DU38" s="420"/>
      <c r="DV38" s="421"/>
      <c r="DW38" s="422">
        <v>11.3</v>
      </c>
      <c r="DX38" s="434"/>
      <c r="DY38" s="434"/>
      <c r="DZ38" s="434"/>
      <c r="EA38" s="434"/>
      <c r="EB38" s="434"/>
      <c r="EC38" s="446"/>
    </row>
    <row r="39" spans="2:133" ht="11.25" customHeight="1" x14ac:dyDescent="0.25">
      <c r="B39" s="416" t="s">
        <v>326</v>
      </c>
      <c r="C39" s="417"/>
      <c r="D39" s="417"/>
      <c r="E39" s="417"/>
      <c r="F39" s="417"/>
      <c r="G39" s="417"/>
      <c r="H39" s="417"/>
      <c r="I39" s="417"/>
      <c r="J39" s="417"/>
      <c r="K39" s="417"/>
      <c r="L39" s="417"/>
      <c r="M39" s="417"/>
      <c r="N39" s="417"/>
      <c r="O39" s="417"/>
      <c r="P39" s="417"/>
      <c r="Q39" s="418"/>
      <c r="R39" s="419" t="s">
        <v>122</v>
      </c>
      <c r="S39" s="420"/>
      <c r="T39" s="420"/>
      <c r="U39" s="420"/>
      <c r="V39" s="420"/>
      <c r="W39" s="420"/>
      <c r="X39" s="420"/>
      <c r="Y39" s="421"/>
      <c r="Z39" s="457" t="s">
        <v>122</v>
      </c>
      <c r="AA39" s="457"/>
      <c r="AB39" s="457"/>
      <c r="AC39" s="457"/>
      <c r="AD39" s="458" t="s">
        <v>122</v>
      </c>
      <c r="AE39" s="458"/>
      <c r="AF39" s="458"/>
      <c r="AG39" s="458"/>
      <c r="AH39" s="458"/>
      <c r="AI39" s="458"/>
      <c r="AJ39" s="458"/>
      <c r="AK39" s="458"/>
      <c r="AL39" s="422" t="s">
        <v>122</v>
      </c>
      <c r="AM39" s="423"/>
      <c r="AN39" s="423"/>
      <c r="AO39" s="459"/>
      <c r="AQ39" s="452" t="s">
        <v>327</v>
      </c>
      <c r="AR39" s="453"/>
      <c r="AS39" s="453"/>
      <c r="AT39" s="453"/>
      <c r="AU39" s="453"/>
      <c r="AV39" s="453"/>
      <c r="AW39" s="453"/>
      <c r="AX39" s="453"/>
      <c r="AY39" s="454"/>
      <c r="AZ39" s="419" t="s">
        <v>122</v>
      </c>
      <c r="BA39" s="420"/>
      <c r="BB39" s="420"/>
      <c r="BC39" s="420"/>
      <c r="BD39" s="432"/>
      <c r="BE39" s="432"/>
      <c r="BF39" s="455"/>
      <c r="BG39" s="416" t="s">
        <v>328</v>
      </c>
      <c r="BH39" s="417"/>
      <c r="BI39" s="417"/>
      <c r="BJ39" s="417"/>
      <c r="BK39" s="417"/>
      <c r="BL39" s="417"/>
      <c r="BM39" s="417"/>
      <c r="BN39" s="417"/>
      <c r="BO39" s="417"/>
      <c r="BP39" s="417"/>
      <c r="BQ39" s="417"/>
      <c r="BR39" s="417"/>
      <c r="BS39" s="417"/>
      <c r="BT39" s="417"/>
      <c r="BU39" s="418"/>
      <c r="BV39" s="419">
        <v>3361</v>
      </c>
      <c r="BW39" s="420"/>
      <c r="BX39" s="420"/>
      <c r="BY39" s="420"/>
      <c r="BZ39" s="420"/>
      <c r="CA39" s="420"/>
      <c r="CB39" s="456"/>
      <c r="CD39" s="416" t="s">
        <v>329</v>
      </c>
      <c r="CE39" s="417"/>
      <c r="CF39" s="417"/>
      <c r="CG39" s="417"/>
      <c r="CH39" s="417"/>
      <c r="CI39" s="417"/>
      <c r="CJ39" s="417"/>
      <c r="CK39" s="417"/>
      <c r="CL39" s="417"/>
      <c r="CM39" s="417"/>
      <c r="CN39" s="417"/>
      <c r="CO39" s="417"/>
      <c r="CP39" s="417"/>
      <c r="CQ39" s="418"/>
      <c r="CR39" s="419">
        <v>305072</v>
      </c>
      <c r="CS39" s="432"/>
      <c r="CT39" s="432"/>
      <c r="CU39" s="432"/>
      <c r="CV39" s="432"/>
      <c r="CW39" s="432"/>
      <c r="CX39" s="432"/>
      <c r="CY39" s="433"/>
      <c r="CZ39" s="422">
        <v>2.9</v>
      </c>
      <c r="DA39" s="434"/>
      <c r="DB39" s="434"/>
      <c r="DC39" s="435"/>
      <c r="DD39" s="425">
        <v>224433</v>
      </c>
      <c r="DE39" s="432"/>
      <c r="DF39" s="432"/>
      <c r="DG39" s="432"/>
      <c r="DH39" s="432"/>
      <c r="DI39" s="432"/>
      <c r="DJ39" s="432"/>
      <c r="DK39" s="433"/>
      <c r="DL39" s="425" t="s">
        <v>122</v>
      </c>
      <c r="DM39" s="432"/>
      <c r="DN39" s="432"/>
      <c r="DO39" s="432"/>
      <c r="DP39" s="432"/>
      <c r="DQ39" s="432"/>
      <c r="DR39" s="432"/>
      <c r="DS39" s="432"/>
      <c r="DT39" s="432"/>
      <c r="DU39" s="432"/>
      <c r="DV39" s="433"/>
      <c r="DW39" s="422" t="s">
        <v>122</v>
      </c>
      <c r="DX39" s="434"/>
      <c r="DY39" s="434"/>
      <c r="DZ39" s="434"/>
      <c r="EA39" s="434"/>
      <c r="EB39" s="434"/>
      <c r="EC39" s="446"/>
    </row>
    <row r="40" spans="2:133" ht="11.25" customHeight="1" x14ac:dyDescent="0.25">
      <c r="B40" s="416" t="s">
        <v>330</v>
      </c>
      <c r="C40" s="417"/>
      <c r="D40" s="417"/>
      <c r="E40" s="417"/>
      <c r="F40" s="417"/>
      <c r="G40" s="417"/>
      <c r="H40" s="417"/>
      <c r="I40" s="417"/>
      <c r="J40" s="417"/>
      <c r="K40" s="417"/>
      <c r="L40" s="417"/>
      <c r="M40" s="417"/>
      <c r="N40" s="417"/>
      <c r="O40" s="417"/>
      <c r="P40" s="417"/>
      <c r="Q40" s="418"/>
      <c r="R40" s="419">
        <v>21270</v>
      </c>
      <c r="S40" s="420"/>
      <c r="T40" s="420"/>
      <c r="U40" s="420"/>
      <c r="V40" s="420"/>
      <c r="W40" s="420"/>
      <c r="X40" s="420"/>
      <c r="Y40" s="421"/>
      <c r="Z40" s="457">
        <v>0.2</v>
      </c>
      <c r="AA40" s="457"/>
      <c r="AB40" s="457"/>
      <c r="AC40" s="457"/>
      <c r="AD40" s="458" t="s">
        <v>122</v>
      </c>
      <c r="AE40" s="458"/>
      <c r="AF40" s="458"/>
      <c r="AG40" s="458"/>
      <c r="AH40" s="458"/>
      <c r="AI40" s="458"/>
      <c r="AJ40" s="458"/>
      <c r="AK40" s="458"/>
      <c r="AL40" s="422" t="s">
        <v>122</v>
      </c>
      <c r="AM40" s="423"/>
      <c r="AN40" s="423"/>
      <c r="AO40" s="459"/>
      <c r="AQ40" s="452" t="s">
        <v>331</v>
      </c>
      <c r="AR40" s="453"/>
      <c r="AS40" s="453"/>
      <c r="AT40" s="453"/>
      <c r="AU40" s="453"/>
      <c r="AV40" s="453"/>
      <c r="AW40" s="453"/>
      <c r="AX40" s="453"/>
      <c r="AY40" s="454"/>
      <c r="AZ40" s="419" t="s">
        <v>122</v>
      </c>
      <c r="BA40" s="420"/>
      <c r="BB40" s="420"/>
      <c r="BC40" s="420"/>
      <c r="BD40" s="432"/>
      <c r="BE40" s="432"/>
      <c r="BF40" s="455"/>
      <c r="BG40" s="460" t="s">
        <v>332</v>
      </c>
      <c r="BH40" s="461"/>
      <c r="BI40" s="461"/>
      <c r="BJ40" s="461"/>
      <c r="BK40" s="461"/>
      <c r="BL40" s="211"/>
      <c r="BM40" s="417" t="s">
        <v>333</v>
      </c>
      <c r="BN40" s="417"/>
      <c r="BO40" s="417"/>
      <c r="BP40" s="417"/>
      <c r="BQ40" s="417"/>
      <c r="BR40" s="417"/>
      <c r="BS40" s="417"/>
      <c r="BT40" s="417"/>
      <c r="BU40" s="418"/>
      <c r="BV40" s="419">
        <v>109</v>
      </c>
      <c r="BW40" s="420"/>
      <c r="BX40" s="420"/>
      <c r="BY40" s="420"/>
      <c r="BZ40" s="420"/>
      <c r="CA40" s="420"/>
      <c r="CB40" s="456"/>
      <c r="CD40" s="416" t="s">
        <v>334</v>
      </c>
      <c r="CE40" s="417"/>
      <c r="CF40" s="417"/>
      <c r="CG40" s="417"/>
      <c r="CH40" s="417"/>
      <c r="CI40" s="417"/>
      <c r="CJ40" s="417"/>
      <c r="CK40" s="417"/>
      <c r="CL40" s="417"/>
      <c r="CM40" s="417"/>
      <c r="CN40" s="417"/>
      <c r="CO40" s="417"/>
      <c r="CP40" s="417"/>
      <c r="CQ40" s="418"/>
      <c r="CR40" s="419">
        <v>141041</v>
      </c>
      <c r="CS40" s="420"/>
      <c r="CT40" s="420"/>
      <c r="CU40" s="420"/>
      <c r="CV40" s="420"/>
      <c r="CW40" s="420"/>
      <c r="CX40" s="420"/>
      <c r="CY40" s="421"/>
      <c r="CZ40" s="422">
        <v>1.3</v>
      </c>
      <c r="DA40" s="434"/>
      <c r="DB40" s="434"/>
      <c r="DC40" s="435"/>
      <c r="DD40" s="425">
        <v>133041</v>
      </c>
      <c r="DE40" s="420"/>
      <c r="DF40" s="420"/>
      <c r="DG40" s="420"/>
      <c r="DH40" s="420"/>
      <c r="DI40" s="420"/>
      <c r="DJ40" s="420"/>
      <c r="DK40" s="421"/>
      <c r="DL40" s="425">
        <v>92257</v>
      </c>
      <c r="DM40" s="420"/>
      <c r="DN40" s="420"/>
      <c r="DO40" s="420"/>
      <c r="DP40" s="420"/>
      <c r="DQ40" s="420"/>
      <c r="DR40" s="420"/>
      <c r="DS40" s="420"/>
      <c r="DT40" s="420"/>
      <c r="DU40" s="420"/>
      <c r="DV40" s="421"/>
      <c r="DW40" s="422">
        <v>1.7</v>
      </c>
      <c r="DX40" s="434"/>
      <c r="DY40" s="434"/>
      <c r="DZ40" s="434"/>
      <c r="EA40" s="434"/>
      <c r="EB40" s="434"/>
      <c r="EC40" s="446"/>
    </row>
    <row r="41" spans="2:133" ht="11.25" customHeight="1" x14ac:dyDescent="0.25">
      <c r="B41" s="400" t="s">
        <v>335</v>
      </c>
      <c r="C41" s="401"/>
      <c r="D41" s="401"/>
      <c r="E41" s="401"/>
      <c r="F41" s="401"/>
      <c r="G41" s="401"/>
      <c r="H41" s="401"/>
      <c r="I41" s="401"/>
      <c r="J41" s="401"/>
      <c r="K41" s="401"/>
      <c r="L41" s="401"/>
      <c r="M41" s="401"/>
      <c r="N41" s="401"/>
      <c r="O41" s="401"/>
      <c r="P41" s="401"/>
      <c r="Q41" s="402"/>
      <c r="R41" s="403">
        <v>10940484</v>
      </c>
      <c r="S41" s="444"/>
      <c r="T41" s="444"/>
      <c r="U41" s="444"/>
      <c r="V41" s="444"/>
      <c r="W41" s="444"/>
      <c r="X41" s="444"/>
      <c r="Y41" s="447"/>
      <c r="Z41" s="448">
        <v>100</v>
      </c>
      <c r="AA41" s="448"/>
      <c r="AB41" s="448"/>
      <c r="AC41" s="448"/>
      <c r="AD41" s="449">
        <v>5301019</v>
      </c>
      <c r="AE41" s="449"/>
      <c r="AF41" s="449"/>
      <c r="AG41" s="449"/>
      <c r="AH41" s="449"/>
      <c r="AI41" s="449"/>
      <c r="AJ41" s="449"/>
      <c r="AK41" s="449"/>
      <c r="AL41" s="406">
        <v>100</v>
      </c>
      <c r="AM41" s="450"/>
      <c r="AN41" s="450"/>
      <c r="AO41" s="451"/>
      <c r="AQ41" s="452" t="s">
        <v>336</v>
      </c>
      <c r="AR41" s="453"/>
      <c r="AS41" s="453"/>
      <c r="AT41" s="453"/>
      <c r="AU41" s="453"/>
      <c r="AV41" s="453"/>
      <c r="AW41" s="453"/>
      <c r="AX41" s="453"/>
      <c r="AY41" s="454"/>
      <c r="AZ41" s="419">
        <v>131399</v>
      </c>
      <c r="BA41" s="420"/>
      <c r="BB41" s="420"/>
      <c r="BC41" s="420"/>
      <c r="BD41" s="432"/>
      <c r="BE41" s="432"/>
      <c r="BF41" s="455"/>
      <c r="BG41" s="460"/>
      <c r="BH41" s="461"/>
      <c r="BI41" s="461"/>
      <c r="BJ41" s="461"/>
      <c r="BK41" s="461"/>
      <c r="BL41" s="211"/>
      <c r="BM41" s="417" t="s">
        <v>337</v>
      </c>
      <c r="BN41" s="417"/>
      <c r="BO41" s="417"/>
      <c r="BP41" s="417"/>
      <c r="BQ41" s="417"/>
      <c r="BR41" s="417"/>
      <c r="BS41" s="417"/>
      <c r="BT41" s="417"/>
      <c r="BU41" s="418"/>
      <c r="BV41" s="419">
        <v>1</v>
      </c>
      <c r="BW41" s="420"/>
      <c r="BX41" s="420"/>
      <c r="BY41" s="420"/>
      <c r="BZ41" s="420"/>
      <c r="CA41" s="420"/>
      <c r="CB41" s="456"/>
      <c r="CD41" s="416" t="s">
        <v>338</v>
      </c>
      <c r="CE41" s="417"/>
      <c r="CF41" s="417"/>
      <c r="CG41" s="417"/>
      <c r="CH41" s="417"/>
      <c r="CI41" s="417"/>
      <c r="CJ41" s="417"/>
      <c r="CK41" s="417"/>
      <c r="CL41" s="417"/>
      <c r="CM41" s="417"/>
      <c r="CN41" s="417"/>
      <c r="CO41" s="417"/>
      <c r="CP41" s="417"/>
      <c r="CQ41" s="418"/>
      <c r="CR41" s="419" t="s">
        <v>122</v>
      </c>
      <c r="CS41" s="432"/>
      <c r="CT41" s="432"/>
      <c r="CU41" s="432"/>
      <c r="CV41" s="432"/>
      <c r="CW41" s="432"/>
      <c r="CX41" s="432"/>
      <c r="CY41" s="433"/>
      <c r="CZ41" s="422" t="s">
        <v>122</v>
      </c>
      <c r="DA41" s="434"/>
      <c r="DB41" s="434"/>
      <c r="DC41" s="435"/>
      <c r="DD41" s="425" t="s">
        <v>122</v>
      </c>
      <c r="DE41" s="432"/>
      <c r="DF41" s="432"/>
      <c r="DG41" s="432"/>
      <c r="DH41" s="432"/>
      <c r="DI41" s="432"/>
      <c r="DJ41" s="432"/>
      <c r="DK41" s="433"/>
      <c r="DL41" s="426"/>
      <c r="DM41" s="427"/>
      <c r="DN41" s="427"/>
      <c r="DO41" s="427"/>
      <c r="DP41" s="427"/>
      <c r="DQ41" s="427"/>
      <c r="DR41" s="427"/>
      <c r="DS41" s="427"/>
      <c r="DT41" s="427"/>
      <c r="DU41" s="427"/>
      <c r="DV41" s="428"/>
      <c r="DW41" s="429"/>
      <c r="DX41" s="430"/>
      <c r="DY41" s="430"/>
      <c r="DZ41" s="430"/>
      <c r="EA41" s="430"/>
      <c r="EB41" s="430"/>
      <c r="EC41" s="431"/>
    </row>
    <row r="42" spans="2:133" ht="11.25" customHeight="1" x14ac:dyDescent="0.25">
      <c r="AQ42" s="464" t="s">
        <v>339</v>
      </c>
      <c r="AR42" s="465"/>
      <c r="AS42" s="465"/>
      <c r="AT42" s="465"/>
      <c r="AU42" s="465"/>
      <c r="AV42" s="465"/>
      <c r="AW42" s="465"/>
      <c r="AX42" s="465"/>
      <c r="AY42" s="466"/>
      <c r="AZ42" s="403">
        <v>606516</v>
      </c>
      <c r="BA42" s="444"/>
      <c r="BB42" s="444"/>
      <c r="BC42" s="444"/>
      <c r="BD42" s="404"/>
      <c r="BE42" s="404"/>
      <c r="BF42" s="467"/>
      <c r="BG42" s="462"/>
      <c r="BH42" s="463"/>
      <c r="BI42" s="463"/>
      <c r="BJ42" s="463"/>
      <c r="BK42" s="463"/>
      <c r="BL42" s="212"/>
      <c r="BM42" s="401" t="s">
        <v>340</v>
      </c>
      <c r="BN42" s="401"/>
      <c r="BO42" s="401"/>
      <c r="BP42" s="401"/>
      <c r="BQ42" s="401"/>
      <c r="BR42" s="401"/>
      <c r="BS42" s="401"/>
      <c r="BT42" s="401"/>
      <c r="BU42" s="402"/>
      <c r="BV42" s="403">
        <v>413</v>
      </c>
      <c r="BW42" s="444"/>
      <c r="BX42" s="444"/>
      <c r="BY42" s="444"/>
      <c r="BZ42" s="444"/>
      <c r="CA42" s="444"/>
      <c r="CB42" s="445"/>
      <c r="CD42" s="416" t="s">
        <v>341</v>
      </c>
      <c r="CE42" s="417"/>
      <c r="CF42" s="417"/>
      <c r="CG42" s="417"/>
      <c r="CH42" s="417"/>
      <c r="CI42" s="417"/>
      <c r="CJ42" s="417"/>
      <c r="CK42" s="417"/>
      <c r="CL42" s="417"/>
      <c r="CM42" s="417"/>
      <c r="CN42" s="417"/>
      <c r="CO42" s="417"/>
      <c r="CP42" s="417"/>
      <c r="CQ42" s="418"/>
      <c r="CR42" s="419">
        <v>3550864</v>
      </c>
      <c r="CS42" s="432"/>
      <c r="CT42" s="432"/>
      <c r="CU42" s="432"/>
      <c r="CV42" s="432"/>
      <c r="CW42" s="432"/>
      <c r="CX42" s="432"/>
      <c r="CY42" s="433"/>
      <c r="CZ42" s="422">
        <v>33.200000000000003</v>
      </c>
      <c r="DA42" s="434"/>
      <c r="DB42" s="434"/>
      <c r="DC42" s="435"/>
      <c r="DD42" s="425">
        <v>224644</v>
      </c>
      <c r="DE42" s="432"/>
      <c r="DF42" s="432"/>
      <c r="DG42" s="432"/>
      <c r="DH42" s="432"/>
      <c r="DI42" s="432"/>
      <c r="DJ42" s="432"/>
      <c r="DK42" s="433"/>
      <c r="DL42" s="426"/>
      <c r="DM42" s="427"/>
      <c r="DN42" s="427"/>
      <c r="DO42" s="427"/>
      <c r="DP42" s="427"/>
      <c r="DQ42" s="427"/>
      <c r="DR42" s="427"/>
      <c r="DS42" s="427"/>
      <c r="DT42" s="427"/>
      <c r="DU42" s="427"/>
      <c r="DV42" s="428"/>
      <c r="DW42" s="429"/>
      <c r="DX42" s="430"/>
      <c r="DY42" s="430"/>
      <c r="DZ42" s="430"/>
      <c r="EA42" s="430"/>
      <c r="EB42" s="430"/>
      <c r="EC42" s="431"/>
    </row>
    <row r="43" spans="2:133" ht="11.25" customHeight="1" x14ac:dyDescent="0.25">
      <c r="B43" s="202" t="s">
        <v>342</v>
      </c>
      <c r="CD43" s="416" t="s">
        <v>343</v>
      </c>
      <c r="CE43" s="417"/>
      <c r="CF43" s="417"/>
      <c r="CG43" s="417"/>
      <c r="CH43" s="417"/>
      <c r="CI43" s="417"/>
      <c r="CJ43" s="417"/>
      <c r="CK43" s="417"/>
      <c r="CL43" s="417"/>
      <c r="CM43" s="417"/>
      <c r="CN43" s="417"/>
      <c r="CO43" s="417"/>
      <c r="CP43" s="417"/>
      <c r="CQ43" s="418"/>
      <c r="CR43" s="419">
        <v>37347</v>
      </c>
      <c r="CS43" s="432"/>
      <c r="CT43" s="432"/>
      <c r="CU43" s="432"/>
      <c r="CV43" s="432"/>
      <c r="CW43" s="432"/>
      <c r="CX43" s="432"/>
      <c r="CY43" s="433"/>
      <c r="CZ43" s="422">
        <v>0.3</v>
      </c>
      <c r="DA43" s="434"/>
      <c r="DB43" s="434"/>
      <c r="DC43" s="435"/>
      <c r="DD43" s="425">
        <v>37347</v>
      </c>
      <c r="DE43" s="432"/>
      <c r="DF43" s="432"/>
      <c r="DG43" s="432"/>
      <c r="DH43" s="432"/>
      <c r="DI43" s="432"/>
      <c r="DJ43" s="432"/>
      <c r="DK43" s="433"/>
      <c r="DL43" s="426"/>
      <c r="DM43" s="427"/>
      <c r="DN43" s="427"/>
      <c r="DO43" s="427"/>
      <c r="DP43" s="427"/>
      <c r="DQ43" s="427"/>
      <c r="DR43" s="427"/>
      <c r="DS43" s="427"/>
      <c r="DT43" s="427"/>
      <c r="DU43" s="427"/>
      <c r="DV43" s="428"/>
      <c r="DW43" s="429"/>
      <c r="DX43" s="430"/>
      <c r="DY43" s="430"/>
      <c r="DZ43" s="430"/>
      <c r="EA43" s="430"/>
      <c r="EB43" s="430"/>
      <c r="EC43" s="431"/>
    </row>
    <row r="44" spans="2:133" ht="11.25" customHeight="1" x14ac:dyDescent="0.25">
      <c r="B44" s="436" t="s">
        <v>344</v>
      </c>
      <c r="C44" s="436"/>
      <c r="D44" s="436"/>
      <c r="E44" s="436"/>
      <c r="F44" s="436"/>
      <c r="G44" s="436"/>
      <c r="H44" s="436"/>
      <c r="I44" s="436"/>
      <c r="J44" s="436"/>
      <c r="K44" s="436"/>
      <c r="L44" s="436"/>
      <c r="M44" s="436"/>
      <c r="N44" s="436"/>
      <c r="O44" s="436"/>
      <c r="P44" s="436"/>
      <c r="Q44" s="436"/>
      <c r="R44" s="436"/>
      <c r="S44" s="436"/>
      <c r="T44" s="436"/>
      <c r="U44" s="436"/>
      <c r="V44" s="436"/>
      <c r="W44" s="436"/>
      <c r="X44" s="436"/>
      <c r="Y44" s="436"/>
      <c r="Z44" s="436"/>
      <c r="AA44" s="436"/>
      <c r="AB44" s="436"/>
      <c r="AC44" s="436"/>
      <c r="AD44" s="436"/>
      <c r="AE44" s="436"/>
      <c r="AF44" s="436"/>
      <c r="AG44" s="436"/>
      <c r="AH44" s="436"/>
      <c r="AI44" s="436"/>
      <c r="AJ44" s="436"/>
      <c r="AK44" s="436"/>
      <c r="AL44" s="436"/>
      <c r="AM44" s="436"/>
      <c r="AN44" s="436"/>
      <c r="AO44" s="436"/>
      <c r="AP44" s="436"/>
      <c r="AQ44" s="436"/>
      <c r="AR44" s="436"/>
      <c r="AS44" s="436"/>
      <c r="AT44" s="436"/>
      <c r="AU44" s="436"/>
      <c r="AV44" s="436"/>
      <c r="AW44" s="436"/>
      <c r="AX44" s="436"/>
      <c r="AY44" s="436"/>
      <c r="AZ44" s="436"/>
      <c r="BA44" s="436"/>
      <c r="BB44" s="436"/>
      <c r="BC44" s="436"/>
      <c r="BD44" s="436"/>
      <c r="BE44" s="436"/>
      <c r="BF44" s="436"/>
      <c r="BG44" s="436"/>
      <c r="BH44" s="436"/>
      <c r="BI44" s="436"/>
      <c r="BJ44" s="436"/>
      <c r="BK44" s="436"/>
      <c r="BL44" s="436"/>
      <c r="BM44" s="436"/>
      <c r="BN44" s="436"/>
      <c r="BO44" s="436"/>
      <c r="BP44" s="436"/>
      <c r="BQ44" s="436"/>
      <c r="BR44" s="436"/>
      <c r="BS44" s="436"/>
      <c r="BT44" s="436"/>
      <c r="BU44" s="436"/>
      <c r="BV44" s="436"/>
      <c r="BW44" s="436"/>
      <c r="BX44" s="436"/>
      <c r="BY44" s="436"/>
      <c r="BZ44" s="436"/>
      <c r="CA44" s="436"/>
      <c r="CB44" s="436"/>
      <c r="CC44" s="437"/>
      <c r="CD44" s="438" t="s">
        <v>292</v>
      </c>
      <c r="CE44" s="439"/>
      <c r="CF44" s="416" t="s">
        <v>345</v>
      </c>
      <c r="CG44" s="417"/>
      <c r="CH44" s="417"/>
      <c r="CI44" s="417"/>
      <c r="CJ44" s="417"/>
      <c r="CK44" s="417"/>
      <c r="CL44" s="417"/>
      <c r="CM44" s="417"/>
      <c r="CN44" s="417"/>
      <c r="CO44" s="417"/>
      <c r="CP44" s="417"/>
      <c r="CQ44" s="418"/>
      <c r="CR44" s="419">
        <v>3550864</v>
      </c>
      <c r="CS44" s="420"/>
      <c r="CT44" s="420"/>
      <c r="CU44" s="420"/>
      <c r="CV44" s="420"/>
      <c r="CW44" s="420"/>
      <c r="CX44" s="420"/>
      <c r="CY44" s="421"/>
      <c r="CZ44" s="422">
        <v>33.200000000000003</v>
      </c>
      <c r="DA44" s="423"/>
      <c r="DB44" s="423"/>
      <c r="DC44" s="424"/>
      <c r="DD44" s="425">
        <v>224644</v>
      </c>
      <c r="DE44" s="420"/>
      <c r="DF44" s="420"/>
      <c r="DG44" s="420"/>
      <c r="DH44" s="420"/>
      <c r="DI44" s="420"/>
      <c r="DJ44" s="420"/>
      <c r="DK44" s="421"/>
      <c r="DL44" s="426"/>
      <c r="DM44" s="427"/>
      <c r="DN44" s="427"/>
      <c r="DO44" s="427"/>
      <c r="DP44" s="427"/>
      <c r="DQ44" s="427"/>
      <c r="DR44" s="427"/>
      <c r="DS44" s="427"/>
      <c r="DT44" s="427"/>
      <c r="DU44" s="427"/>
      <c r="DV44" s="428"/>
      <c r="DW44" s="429"/>
      <c r="DX44" s="430"/>
      <c r="DY44" s="430"/>
      <c r="DZ44" s="430"/>
      <c r="EA44" s="430"/>
      <c r="EB44" s="430"/>
      <c r="EC44" s="431"/>
    </row>
    <row r="45" spans="2:133" ht="11.25" customHeight="1" x14ac:dyDescent="0.25">
      <c r="B45" s="436" t="s">
        <v>346</v>
      </c>
      <c r="C45" s="436"/>
      <c r="D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6"/>
      <c r="AO45" s="436"/>
      <c r="AP45" s="436"/>
      <c r="AQ45" s="436"/>
      <c r="AR45" s="436"/>
      <c r="AS45" s="436"/>
      <c r="AT45" s="436"/>
      <c r="AU45" s="436"/>
      <c r="AV45" s="436"/>
      <c r="AW45" s="436"/>
      <c r="AX45" s="436"/>
      <c r="AY45" s="436"/>
      <c r="AZ45" s="436"/>
      <c r="BA45" s="436"/>
      <c r="BB45" s="436"/>
      <c r="BC45" s="436"/>
      <c r="BD45" s="436"/>
      <c r="BE45" s="436"/>
      <c r="BF45" s="436"/>
      <c r="BG45" s="436"/>
      <c r="BH45" s="436"/>
      <c r="BI45" s="436"/>
      <c r="BJ45" s="436"/>
      <c r="BK45" s="436"/>
      <c r="BL45" s="436"/>
      <c r="BM45" s="436"/>
      <c r="BN45" s="436"/>
      <c r="BO45" s="436"/>
      <c r="BP45" s="436"/>
      <c r="BQ45" s="436"/>
      <c r="BR45" s="436"/>
      <c r="BS45" s="436"/>
      <c r="BT45" s="436"/>
      <c r="BU45" s="436"/>
      <c r="BV45" s="436"/>
      <c r="BW45" s="436"/>
      <c r="BX45" s="436"/>
      <c r="BY45" s="436"/>
      <c r="BZ45" s="436"/>
      <c r="CA45" s="436"/>
      <c r="CB45" s="436"/>
      <c r="CC45" s="437"/>
      <c r="CD45" s="440"/>
      <c r="CE45" s="441"/>
      <c r="CF45" s="416" t="s">
        <v>347</v>
      </c>
      <c r="CG45" s="417"/>
      <c r="CH45" s="417"/>
      <c r="CI45" s="417"/>
      <c r="CJ45" s="417"/>
      <c r="CK45" s="417"/>
      <c r="CL45" s="417"/>
      <c r="CM45" s="417"/>
      <c r="CN45" s="417"/>
      <c r="CO45" s="417"/>
      <c r="CP45" s="417"/>
      <c r="CQ45" s="418"/>
      <c r="CR45" s="419">
        <v>452423</v>
      </c>
      <c r="CS45" s="432"/>
      <c r="CT45" s="432"/>
      <c r="CU45" s="432"/>
      <c r="CV45" s="432"/>
      <c r="CW45" s="432"/>
      <c r="CX45" s="432"/>
      <c r="CY45" s="433"/>
      <c r="CZ45" s="422">
        <v>4.2</v>
      </c>
      <c r="DA45" s="434"/>
      <c r="DB45" s="434"/>
      <c r="DC45" s="435"/>
      <c r="DD45" s="425">
        <v>49171</v>
      </c>
      <c r="DE45" s="432"/>
      <c r="DF45" s="432"/>
      <c r="DG45" s="432"/>
      <c r="DH45" s="432"/>
      <c r="DI45" s="432"/>
      <c r="DJ45" s="432"/>
      <c r="DK45" s="433"/>
      <c r="DL45" s="426"/>
      <c r="DM45" s="427"/>
      <c r="DN45" s="427"/>
      <c r="DO45" s="427"/>
      <c r="DP45" s="427"/>
      <c r="DQ45" s="427"/>
      <c r="DR45" s="427"/>
      <c r="DS45" s="427"/>
      <c r="DT45" s="427"/>
      <c r="DU45" s="427"/>
      <c r="DV45" s="428"/>
      <c r="DW45" s="429"/>
      <c r="DX45" s="430"/>
      <c r="DY45" s="430"/>
      <c r="DZ45" s="430"/>
      <c r="EA45" s="430"/>
      <c r="EB45" s="430"/>
      <c r="EC45" s="431"/>
    </row>
    <row r="46" spans="2:133" ht="11.25" customHeight="1" x14ac:dyDescent="0.25">
      <c r="B46" s="213"/>
      <c r="CD46" s="440"/>
      <c r="CE46" s="441"/>
      <c r="CF46" s="416" t="s">
        <v>348</v>
      </c>
      <c r="CG46" s="417"/>
      <c r="CH46" s="417"/>
      <c r="CI46" s="417"/>
      <c r="CJ46" s="417"/>
      <c r="CK46" s="417"/>
      <c r="CL46" s="417"/>
      <c r="CM46" s="417"/>
      <c r="CN46" s="417"/>
      <c r="CO46" s="417"/>
      <c r="CP46" s="417"/>
      <c r="CQ46" s="418"/>
      <c r="CR46" s="419">
        <v>3083718</v>
      </c>
      <c r="CS46" s="420"/>
      <c r="CT46" s="420"/>
      <c r="CU46" s="420"/>
      <c r="CV46" s="420"/>
      <c r="CW46" s="420"/>
      <c r="CX46" s="420"/>
      <c r="CY46" s="421"/>
      <c r="CZ46" s="422">
        <v>28.9</v>
      </c>
      <c r="DA46" s="423"/>
      <c r="DB46" s="423"/>
      <c r="DC46" s="424"/>
      <c r="DD46" s="425">
        <v>174023</v>
      </c>
      <c r="DE46" s="420"/>
      <c r="DF46" s="420"/>
      <c r="DG46" s="420"/>
      <c r="DH46" s="420"/>
      <c r="DI46" s="420"/>
      <c r="DJ46" s="420"/>
      <c r="DK46" s="421"/>
      <c r="DL46" s="426"/>
      <c r="DM46" s="427"/>
      <c r="DN46" s="427"/>
      <c r="DO46" s="427"/>
      <c r="DP46" s="427"/>
      <c r="DQ46" s="427"/>
      <c r="DR46" s="427"/>
      <c r="DS46" s="427"/>
      <c r="DT46" s="427"/>
      <c r="DU46" s="427"/>
      <c r="DV46" s="428"/>
      <c r="DW46" s="429"/>
      <c r="DX46" s="430"/>
      <c r="DY46" s="430"/>
      <c r="DZ46" s="430"/>
      <c r="EA46" s="430"/>
      <c r="EB46" s="430"/>
      <c r="EC46" s="431"/>
    </row>
    <row r="47" spans="2:133" ht="11.25" customHeight="1" x14ac:dyDescent="0.25">
      <c r="B47" s="213"/>
      <c r="CD47" s="440"/>
      <c r="CE47" s="441"/>
      <c r="CF47" s="416" t="s">
        <v>349</v>
      </c>
      <c r="CG47" s="417"/>
      <c r="CH47" s="417"/>
      <c r="CI47" s="417"/>
      <c r="CJ47" s="417"/>
      <c r="CK47" s="417"/>
      <c r="CL47" s="417"/>
      <c r="CM47" s="417"/>
      <c r="CN47" s="417"/>
      <c r="CO47" s="417"/>
      <c r="CP47" s="417"/>
      <c r="CQ47" s="418"/>
      <c r="CR47" s="419" t="s">
        <v>122</v>
      </c>
      <c r="CS47" s="432"/>
      <c r="CT47" s="432"/>
      <c r="CU47" s="432"/>
      <c r="CV47" s="432"/>
      <c r="CW47" s="432"/>
      <c r="CX47" s="432"/>
      <c r="CY47" s="433"/>
      <c r="CZ47" s="422" t="s">
        <v>122</v>
      </c>
      <c r="DA47" s="434"/>
      <c r="DB47" s="434"/>
      <c r="DC47" s="435"/>
      <c r="DD47" s="425" t="s">
        <v>122</v>
      </c>
      <c r="DE47" s="432"/>
      <c r="DF47" s="432"/>
      <c r="DG47" s="432"/>
      <c r="DH47" s="432"/>
      <c r="DI47" s="432"/>
      <c r="DJ47" s="432"/>
      <c r="DK47" s="433"/>
      <c r="DL47" s="426"/>
      <c r="DM47" s="427"/>
      <c r="DN47" s="427"/>
      <c r="DO47" s="427"/>
      <c r="DP47" s="427"/>
      <c r="DQ47" s="427"/>
      <c r="DR47" s="427"/>
      <c r="DS47" s="427"/>
      <c r="DT47" s="427"/>
      <c r="DU47" s="427"/>
      <c r="DV47" s="428"/>
      <c r="DW47" s="429"/>
      <c r="DX47" s="430"/>
      <c r="DY47" s="430"/>
      <c r="DZ47" s="430"/>
      <c r="EA47" s="430"/>
      <c r="EB47" s="430"/>
      <c r="EC47" s="431"/>
    </row>
    <row r="48" spans="2:133" ht="10.5" x14ac:dyDescent="0.25">
      <c r="B48" s="213"/>
      <c r="CD48" s="442"/>
      <c r="CE48" s="443"/>
      <c r="CF48" s="416" t="s">
        <v>350</v>
      </c>
      <c r="CG48" s="417"/>
      <c r="CH48" s="417"/>
      <c r="CI48" s="417"/>
      <c r="CJ48" s="417"/>
      <c r="CK48" s="417"/>
      <c r="CL48" s="417"/>
      <c r="CM48" s="417"/>
      <c r="CN48" s="417"/>
      <c r="CO48" s="417"/>
      <c r="CP48" s="417"/>
      <c r="CQ48" s="418"/>
      <c r="CR48" s="419" t="s">
        <v>122</v>
      </c>
      <c r="CS48" s="420"/>
      <c r="CT48" s="420"/>
      <c r="CU48" s="420"/>
      <c r="CV48" s="420"/>
      <c r="CW48" s="420"/>
      <c r="CX48" s="420"/>
      <c r="CY48" s="421"/>
      <c r="CZ48" s="422" t="s">
        <v>122</v>
      </c>
      <c r="DA48" s="423"/>
      <c r="DB48" s="423"/>
      <c r="DC48" s="424"/>
      <c r="DD48" s="425" t="s">
        <v>122</v>
      </c>
      <c r="DE48" s="420"/>
      <c r="DF48" s="420"/>
      <c r="DG48" s="420"/>
      <c r="DH48" s="420"/>
      <c r="DI48" s="420"/>
      <c r="DJ48" s="420"/>
      <c r="DK48" s="421"/>
      <c r="DL48" s="426"/>
      <c r="DM48" s="427"/>
      <c r="DN48" s="427"/>
      <c r="DO48" s="427"/>
      <c r="DP48" s="427"/>
      <c r="DQ48" s="427"/>
      <c r="DR48" s="427"/>
      <c r="DS48" s="427"/>
      <c r="DT48" s="427"/>
      <c r="DU48" s="427"/>
      <c r="DV48" s="428"/>
      <c r="DW48" s="429"/>
      <c r="DX48" s="430"/>
      <c r="DY48" s="430"/>
      <c r="DZ48" s="430"/>
      <c r="EA48" s="430"/>
      <c r="EB48" s="430"/>
      <c r="EC48" s="431"/>
    </row>
    <row r="49" spans="2:133" ht="11.25" customHeight="1" x14ac:dyDescent="0.25">
      <c r="B49" s="213"/>
      <c r="CD49" s="400" t="s">
        <v>351</v>
      </c>
      <c r="CE49" s="401"/>
      <c r="CF49" s="401"/>
      <c r="CG49" s="401"/>
      <c r="CH49" s="401"/>
      <c r="CI49" s="401"/>
      <c r="CJ49" s="401"/>
      <c r="CK49" s="401"/>
      <c r="CL49" s="401"/>
      <c r="CM49" s="401"/>
      <c r="CN49" s="401"/>
      <c r="CO49" s="401"/>
      <c r="CP49" s="401"/>
      <c r="CQ49" s="402"/>
      <c r="CR49" s="403">
        <v>10685154</v>
      </c>
      <c r="CS49" s="404"/>
      <c r="CT49" s="404"/>
      <c r="CU49" s="404"/>
      <c r="CV49" s="404"/>
      <c r="CW49" s="404"/>
      <c r="CX49" s="404"/>
      <c r="CY49" s="405"/>
      <c r="CZ49" s="406">
        <v>100</v>
      </c>
      <c r="DA49" s="407"/>
      <c r="DB49" s="407"/>
      <c r="DC49" s="408"/>
      <c r="DD49" s="409">
        <v>5803121</v>
      </c>
      <c r="DE49" s="404"/>
      <c r="DF49" s="404"/>
      <c r="DG49" s="404"/>
      <c r="DH49" s="404"/>
      <c r="DI49" s="404"/>
      <c r="DJ49" s="404"/>
      <c r="DK49" s="405"/>
      <c r="DL49" s="410"/>
      <c r="DM49" s="411"/>
      <c r="DN49" s="411"/>
      <c r="DO49" s="411"/>
      <c r="DP49" s="411"/>
      <c r="DQ49" s="411"/>
      <c r="DR49" s="411"/>
      <c r="DS49" s="411"/>
      <c r="DT49" s="411"/>
      <c r="DU49" s="411"/>
      <c r="DV49" s="412"/>
      <c r="DW49" s="413"/>
      <c r="DX49" s="414"/>
      <c r="DY49" s="414"/>
      <c r="DZ49" s="414"/>
      <c r="EA49" s="414"/>
      <c r="EB49" s="414"/>
      <c r="EC49" s="415"/>
    </row>
  </sheetData>
  <sheetProtection algorithmName="SHA-512" hashValue="w1DXllpOZtKP7180fqA41y8Zzf0jBZ2UgipkmxspOlp9Woo90aAO6pzR69bbN87lexrvR8gF8/4+WW4/oj6zmg==" saltValue="D4ph33lmAXnG7LjvB59sr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5" zeroHeight="1" x14ac:dyDescent="0.25"/>
  <cols>
    <col min="1" max="11" width="2.1328125" style="168" customWidth="1"/>
    <col min="12" max="12" width="2.265625" style="168" customWidth="1"/>
    <col min="13" max="17" width="2.3984375" style="168" customWidth="1"/>
    <col min="18" max="119" width="2.1328125" style="168" customWidth="1"/>
    <col min="120" max="16384" width="0" style="168" hidden="1"/>
  </cols>
  <sheetData>
    <row r="1" spans="1:119" ht="33" customHeight="1" x14ac:dyDescent="0.25">
      <c r="B1" s="746" t="s">
        <v>76</v>
      </c>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c r="AG1" s="746"/>
      <c r="AH1" s="746"/>
      <c r="AI1" s="746"/>
      <c r="AJ1" s="746"/>
      <c r="AK1" s="746"/>
      <c r="AL1" s="746"/>
      <c r="AM1" s="746"/>
      <c r="AN1" s="746"/>
      <c r="AO1" s="746"/>
      <c r="AP1" s="746"/>
      <c r="AQ1" s="746"/>
      <c r="AR1" s="746"/>
      <c r="AS1" s="746"/>
      <c r="AT1" s="746"/>
      <c r="AU1" s="746"/>
      <c r="AV1" s="746"/>
      <c r="AW1" s="746"/>
      <c r="AX1" s="746"/>
      <c r="AY1" s="746"/>
      <c r="AZ1" s="746"/>
      <c r="BA1" s="746"/>
      <c r="BB1" s="746"/>
      <c r="BC1" s="746"/>
      <c r="BD1" s="746"/>
      <c r="BE1" s="746"/>
      <c r="BF1" s="746"/>
      <c r="BG1" s="746"/>
      <c r="BH1" s="746"/>
      <c r="BI1" s="746"/>
      <c r="BJ1" s="746"/>
      <c r="BK1" s="746"/>
      <c r="BL1" s="746"/>
      <c r="BM1" s="746"/>
      <c r="BN1" s="746"/>
      <c r="BO1" s="746"/>
      <c r="BP1" s="746"/>
      <c r="BQ1" s="746"/>
      <c r="BR1" s="746"/>
      <c r="BS1" s="746"/>
      <c r="BT1" s="746"/>
      <c r="BU1" s="746"/>
      <c r="BV1" s="746"/>
      <c r="BW1" s="746"/>
      <c r="BX1" s="746"/>
      <c r="BY1" s="746"/>
      <c r="BZ1" s="746"/>
      <c r="CA1" s="746"/>
      <c r="CB1" s="746"/>
      <c r="CC1" s="746"/>
      <c r="CD1" s="746"/>
      <c r="CE1" s="746"/>
      <c r="CF1" s="746"/>
      <c r="CG1" s="746"/>
      <c r="CH1" s="746"/>
      <c r="CI1" s="746"/>
      <c r="CJ1" s="746"/>
      <c r="CK1" s="746"/>
      <c r="CL1" s="746"/>
      <c r="CM1" s="746"/>
      <c r="CN1" s="746"/>
      <c r="CO1" s="746"/>
      <c r="CP1" s="746"/>
      <c r="CQ1" s="746"/>
      <c r="CR1" s="746"/>
      <c r="CS1" s="746"/>
      <c r="CT1" s="746"/>
      <c r="CU1" s="746"/>
      <c r="CV1" s="746"/>
      <c r="CW1" s="746"/>
      <c r="CX1" s="746"/>
      <c r="CY1" s="746"/>
      <c r="CZ1" s="746"/>
      <c r="DA1" s="746"/>
      <c r="DB1" s="746"/>
      <c r="DC1" s="746"/>
      <c r="DD1" s="746"/>
      <c r="DE1" s="746"/>
      <c r="DF1" s="746"/>
      <c r="DG1" s="746"/>
      <c r="DH1" s="746"/>
      <c r="DI1" s="746"/>
      <c r="DJ1" s="169"/>
      <c r="DK1" s="169"/>
      <c r="DL1" s="169"/>
      <c r="DM1" s="169"/>
      <c r="DN1" s="169"/>
      <c r="DO1" s="169"/>
    </row>
    <row r="2" spans="1:119" ht="23.25" thickBot="1" x14ac:dyDescent="0.3">
      <c r="B2" s="170" t="s">
        <v>77</v>
      </c>
      <c r="C2" s="170"/>
      <c r="D2" s="171"/>
    </row>
    <row r="3" spans="1:119" ht="18.75" customHeight="1" thickBot="1" x14ac:dyDescent="0.3">
      <c r="A3" s="169"/>
      <c r="B3" s="747" t="s">
        <v>78</v>
      </c>
      <c r="C3" s="748"/>
      <c r="D3" s="748"/>
      <c r="E3" s="749"/>
      <c r="F3" s="749"/>
      <c r="G3" s="749"/>
      <c r="H3" s="749"/>
      <c r="I3" s="749"/>
      <c r="J3" s="749"/>
      <c r="K3" s="749"/>
      <c r="L3" s="749" t="s">
        <v>79</v>
      </c>
      <c r="M3" s="749"/>
      <c r="N3" s="749"/>
      <c r="O3" s="749"/>
      <c r="P3" s="749"/>
      <c r="Q3" s="749"/>
      <c r="R3" s="752"/>
      <c r="S3" s="752"/>
      <c r="T3" s="752"/>
      <c r="U3" s="752"/>
      <c r="V3" s="753"/>
      <c r="W3" s="643" t="s">
        <v>80</v>
      </c>
      <c r="X3" s="644"/>
      <c r="Y3" s="644"/>
      <c r="Z3" s="644"/>
      <c r="AA3" s="644"/>
      <c r="AB3" s="748"/>
      <c r="AC3" s="752" t="s">
        <v>81</v>
      </c>
      <c r="AD3" s="644"/>
      <c r="AE3" s="644"/>
      <c r="AF3" s="644"/>
      <c r="AG3" s="644"/>
      <c r="AH3" s="644"/>
      <c r="AI3" s="644"/>
      <c r="AJ3" s="644"/>
      <c r="AK3" s="644"/>
      <c r="AL3" s="714"/>
      <c r="AM3" s="643" t="s">
        <v>82</v>
      </c>
      <c r="AN3" s="644"/>
      <c r="AO3" s="644"/>
      <c r="AP3" s="644"/>
      <c r="AQ3" s="644"/>
      <c r="AR3" s="644"/>
      <c r="AS3" s="644"/>
      <c r="AT3" s="644"/>
      <c r="AU3" s="644"/>
      <c r="AV3" s="644"/>
      <c r="AW3" s="644"/>
      <c r="AX3" s="714"/>
      <c r="AY3" s="706" t="s">
        <v>1</v>
      </c>
      <c r="AZ3" s="707"/>
      <c r="BA3" s="707"/>
      <c r="BB3" s="707"/>
      <c r="BC3" s="707"/>
      <c r="BD3" s="707"/>
      <c r="BE3" s="707"/>
      <c r="BF3" s="707"/>
      <c r="BG3" s="707"/>
      <c r="BH3" s="707"/>
      <c r="BI3" s="707"/>
      <c r="BJ3" s="707"/>
      <c r="BK3" s="707"/>
      <c r="BL3" s="707"/>
      <c r="BM3" s="756"/>
      <c r="BN3" s="643" t="s">
        <v>83</v>
      </c>
      <c r="BO3" s="644"/>
      <c r="BP3" s="644"/>
      <c r="BQ3" s="644"/>
      <c r="BR3" s="644"/>
      <c r="BS3" s="644"/>
      <c r="BT3" s="644"/>
      <c r="BU3" s="714"/>
      <c r="BV3" s="643" t="s">
        <v>84</v>
      </c>
      <c r="BW3" s="644"/>
      <c r="BX3" s="644"/>
      <c r="BY3" s="644"/>
      <c r="BZ3" s="644"/>
      <c r="CA3" s="644"/>
      <c r="CB3" s="644"/>
      <c r="CC3" s="714"/>
      <c r="CD3" s="706" t="s">
        <v>1</v>
      </c>
      <c r="CE3" s="707"/>
      <c r="CF3" s="707"/>
      <c r="CG3" s="707"/>
      <c r="CH3" s="707"/>
      <c r="CI3" s="707"/>
      <c r="CJ3" s="707"/>
      <c r="CK3" s="707"/>
      <c r="CL3" s="707"/>
      <c r="CM3" s="707"/>
      <c r="CN3" s="707"/>
      <c r="CO3" s="707"/>
      <c r="CP3" s="707"/>
      <c r="CQ3" s="707"/>
      <c r="CR3" s="707"/>
      <c r="CS3" s="756"/>
      <c r="CT3" s="643" t="s">
        <v>85</v>
      </c>
      <c r="CU3" s="644"/>
      <c r="CV3" s="644"/>
      <c r="CW3" s="644"/>
      <c r="CX3" s="644"/>
      <c r="CY3" s="644"/>
      <c r="CZ3" s="644"/>
      <c r="DA3" s="714"/>
      <c r="DB3" s="643" t="s">
        <v>86</v>
      </c>
      <c r="DC3" s="644"/>
      <c r="DD3" s="644"/>
      <c r="DE3" s="644"/>
      <c r="DF3" s="644"/>
      <c r="DG3" s="644"/>
      <c r="DH3" s="644"/>
      <c r="DI3" s="714"/>
    </row>
    <row r="4" spans="1:119" ht="18.75" customHeight="1" x14ac:dyDescent="0.25">
      <c r="A4" s="169"/>
      <c r="B4" s="722"/>
      <c r="C4" s="723"/>
      <c r="D4" s="723"/>
      <c r="E4" s="724"/>
      <c r="F4" s="724"/>
      <c r="G4" s="724"/>
      <c r="H4" s="724"/>
      <c r="I4" s="724"/>
      <c r="J4" s="724"/>
      <c r="K4" s="724"/>
      <c r="L4" s="724"/>
      <c r="M4" s="724"/>
      <c r="N4" s="724"/>
      <c r="O4" s="724"/>
      <c r="P4" s="724"/>
      <c r="Q4" s="724"/>
      <c r="R4" s="728"/>
      <c r="S4" s="728"/>
      <c r="T4" s="728"/>
      <c r="U4" s="728"/>
      <c r="V4" s="729"/>
      <c r="W4" s="715"/>
      <c r="X4" s="525"/>
      <c r="Y4" s="525"/>
      <c r="Z4" s="525"/>
      <c r="AA4" s="525"/>
      <c r="AB4" s="723"/>
      <c r="AC4" s="728"/>
      <c r="AD4" s="525"/>
      <c r="AE4" s="525"/>
      <c r="AF4" s="525"/>
      <c r="AG4" s="525"/>
      <c r="AH4" s="525"/>
      <c r="AI4" s="525"/>
      <c r="AJ4" s="525"/>
      <c r="AK4" s="525"/>
      <c r="AL4" s="716"/>
      <c r="AM4" s="665"/>
      <c r="AN4" s="563"/>
      <c r="AO4" s="563"/>
      <c r="AP4" s="563"/>
      <c r="AQ4" s="563"/>
      <c r="AR4" s="563"/>
      <c r="AS4" s="563"/>
      <c r="AT4" s="563"/>
      <c r="AU4" s="563"/>
      <c r="AV4" s="563"/>
      <c r="AW4" s="563"/>
      <c r="AX4" s="755"/>
      <c r="AY4" s="600" t="s">
        <v>87</v>
      </c>
      <c r="AZ4" s="601"/>
      <c r="BA4" s="601"/>
      <c r="BB4" s="601"/>
      <c r="BC4" s="601"/>
      <c r="BD4" s="601"/>
      <c r="BE4" s="601"/>
      <c r="BF4" s="601"/>
      <c r="BG4" s="601"/>
      <c r="BH4" s="601"/>
      <c r="BI4" s="601"/>
      <c r="BJ4" s="601"/>
      <c r="BK4" s="601"/>
      <c r="BL4" s="601"/>
      <c r="BM4" s="602"/>
      <c r="BN4" s="603">
        <v>10940484</v>
      </c>
      <c r="BO4" s="604"/>
      <c r="BP4" s="604"/>
      <c r="BQ4" s="604"/>
      <c r="BR4" s="604"/>
      <c r="BS4" s="604"/>
      <c r="BT4" s="604"/>
      <c r="BU4" s="605"/>
      <c r="BV4" s="603">
        <v>11582091</v>
      </c>
      <c r="BW4" s="604"/>
      <c r="BX4" s="604"/>
      <c r="BY4" s="604"/>
      <c r="BZ4" s="604"/>
      <c r="CA4" s="604"/>
      <c r="CB4" s="604"/>
      <c r="CC4" s="605"/>
      <c r="CD4" s="740" t="s">
        <v>88</v>
      </c>
      <c r="CE4" s="741"/>
      <c r="CF4" s="741"/>
      <c r="CG4" s="741"/>
      <c r="CH4" s="741"/>
      <c r="CI4" s="741"/>
      <c r="CJ4" s="741"/>
      <c r="CK4" s="741"/>
      <c r="CL4" s="741"/>
      <c r="CM4" s="741"/>
      <c r="CN4" s="741"/>
      <c r="CO4" s="741"/>
      <c r="CP4" s="741"/>
      <c r="CQ4" s="741"/>
      <c r="CR4" s="741"/>
      <c r="CS4" s="742"/>
      <c r="CT4" s="743">
        <v>4.4000000000000004</v>
      </c>
      <c r="CU4" s="744"/>
      <c r="CV4" s="744"/>
      <c r="CW4" s="744"/>
      <c r="CX4" s="744"/>
      <c r="CY4" s="744"/>
      <c r="CZ4" s="744"/>
      <c r="DA4" s="745"/>
      <c r="DB4" s="743">
        <v>3.9</v>
      </c>
      <c r="DC4" s="744"/>
      <c r="DD4" s="744"/>
      <c r="DE4" s="744"/>
      <c r="DF4" s="744"/>
      <c r="DG4" s="744"/>
      <c r="DH4" s="744"/>
      <c r="DI4" s="745"/>
    </row>
    <row r="5" spans="1:119" ht="18.75" customHeight="1" x14ac:dyDescent="0.25">
      <c r="A5" s="169"/>
      <c r="B5" s="750"/>
      <c r="C5" s="564"/>
      <c r="D5" s="564"/>
      <c r="E5" s="751"/>
      <c r="F5" s="751"/>
      <c r="G5" s="751"/>
      <c r="H5" s="751"/>
      <c r="I5" s="751"/>
      <c r="J5" s="751"/>
      <c r="K5" s="751"/>
      <c r="L5" s="751"/>
      <c r="M5" s="751"/>
      <c r="N5" s="751"/>
      <c r="O5" s="751"/>
      <c r="P5" s="751"/>
      <c r="Q5" s="751"/>
      <c r="R5" s="562"/>
      <c r="S5" s="562"/>
      <c r="T5" s="562"/>
      <c r="U5" s="562"/>
      <c r="V5" s="754"/>
      <c r="W5" s="665"/>
      <c r="X5" s="563"/>
      <c r="Y5" s="563"/>
      <c r="Z5" s="563"/>
      <c r="AA5" s="563"/>
      <c r="AB5" s="564"/>
      <c r="AC5" s="562"/>
      <c r="AD5" s="563"/>
      <c r="AE5" s="563"/>
      <c r="AF5" s="563"/>
      <c r="AG5" s="563"/>
      <c r="AH5" s="563"/>
      <c r="AI5" s="563"/>
      <c r="AJ5" s="563"/>
      <c r="AK5" s="563"/>
      <c r="AL5" s="755"/>
      <c r="AM5" s="631" t="s">
        <v>89</v>
      </c>
      <c r="AN5" s="531"/>
      <c r="AO5" s="531"/>
      <c r="AP5" s="531"/>
      <c r="AQ5" s="531"/>
      <c r="AR5" s="531"/>
      <c r="AS5" s="531"/>
      <c r="AT5" s="532"/>
      <c r="AU5" s="632" t="s">
        <v>90</v>
      </c>
      <c r="AV5" s="633"/>
      <c r="AW5" s="633"/>
      <c r="AX5" s="633"/>
      <c r="AY5" s="588" t="s">
        <v>91</v>
      </c>
      <c r="AZ5" s="589"/>
      <c r="BA5" s="589"/>
      <c r="BB5" s="589"/>
      <c r="BC5" s="589"/>
      <c r="BD5" s="589"/>
      <c r="BE5" s="589"/>
      <c r="BF5" s="589"/>
      <c r="BG5" s="589"/>
      <c r="BH5" s="589"/>
      <c r="BI5" s="589"/>
      <c r="BJ5" s="589"/>
      <c r="BK5" s="589"/>
      <c r="BL5" s="589"/>
      <c r="BM5" s="590"/>
      <c r="BN5" s="574">
        <v>10685154</v>
      </c>
      <c r="BO5" s="575"/>
      <c r="BP5" s="575"/>
      <c r="BQ5" s="575"/>
      <c r="BR5" s="575"/>
      <c r="BS5" s="575"/>
      <c r="BT5" s="575"/>
      <c r="BU5" s="576"/>
      <c r="BV5" s="574">
        <v>11371196</v>
      </c>
      <c r="BW5" s="575"/>
      <c r="BX5" s="575"/>
      <c r="BY5" s="575"/>
      <c r="BZ5" s="575"/>
      <c r="CA5" s="575"/>
      <c r="CB5" s="575"/>
      <c r="CC5" s="576"/>
      <c r="CD5" s="614" t="s">
        <v>92</v>
      </c>
      <c r="CE5" s="534"/>
      <c r="CF5" s="534"/>
      <c r="CG5" s="534"/>
      <c r="CH5" s="534"/>
      <c r="CI5" s="534"/>
      <c r="CJ5" s="534"/>
      <c r="CK5" s="534"/>
      <c r="CL5" s="534"/>
      <c r="CM5" s="534"/>
      <c r="CN5" s="534"/>
      <c r="CO5" s="534"/>
      <c r="CP5" s="534"/>
      <c r="CQ5" s="534"/>
      <c r="CR5" s="534"/>
      <c r="CS5" s="615"/>
      <c r="CT5" s="571">
        <v>84.6</v>
      </c>
      <c r="CU5" s="572"/>
      <c r="CV5" s="572"/>
      <c r="CW5" s="572"/>
      <c r="CX5" s="572"/>
      <c r="CY5" s="572"/>
      <c r="CZ5" s="572"/>
      <c r="DA5" s="573"/>
      <c r="DB5" s="571">
        <v>84.8</v>
      </c>
      <c r="DC5" s="572"/>
      <c r="DD5" s="572"/>
      <c r="DE5" s="572"/>
      <c r="DF5" s="572"/>
      <c r="DG5" s="572"/>
      <c r="DH5" s="572"/>
      <c r="DI5" s="573"/>
    </row>
    <row r="6" spans="1:119" ht="18.75" customHeight="1" x14ac:dyDescent="0.25">
      <c r="A6" s="169"/>
      <c r="B6" s="720" t="s">
        <v>93</v>
      </c>
      <c r="C6" s="561"/>
      <c r="D6" s="561"/>
      <c r="E6" s="721"/>
      <c r="F6" s="721"/>
      <c r="G6" s="721"/>
      <c r="H6" s="721"/>
      <c r="I6" s="721"/>
      <c r="J6" s="721"/>
      <c r="K6" s="721"/>
      <c r="L6" s="721" t="s">
        <v>94</v>
      </c>
      <c r="M6" s="721"/>
      <c r="N6" s="721"/>
      <c r="O6" s="721"/>
      <c r="P6" s="721"/>
      <c r="Q6" s="721"/>
      <c r="R6" s="559"/>
      <c r="S6" s="559"/>
      <c r="T6" s="559"/>
      <c r="U6" s="559"/>
      <c r="V6" s="727"/>
      <c r="W6" s="664" t="s">
        <v>95</v>
      </c>
      <c r="X6" s="560"/>
      <c r="Y6" s="560"/>
      <c r="Z6" s="560"/>
      <c r="AA6" s="560"/>
      <c r="AB6" s="561"/>
      <c r="AC6" s="732" t="s">
        <v>96</v>
      </c>
      <c r="AD6" s="733"/>
      <c r="AE6" s="733"/>
      <c r="AF6" s="733"/>
      <c r="AG6" s="733"/>
      <c r="AH6" s="733"/>
      <c r="AI6" s="733"/>
      <c r="AJ6" s="733"/>
      <c r="AK6" s="733"/>
      <c r="AL6" s="734"/>
      <c r="AM6" s="631" t="s">
        <v>97</v>
      </c>
      <c r="AN6" s="531"/>
      <c r="AO6" s="531"/>
      <c r="AP6" s="531"/>
      <c r="AQ6" s="531"/>
      <c r="AR6" s="531"/>
      <c r="AS6" s="531"/>
      <c r="AT6" s="532"/>
      <c r="AU6" s="632" t="s">
        <v>90</v>
      </c>
      <c r="AV6" s="633"/>
      <c r="AW6" s="633"/>
      <c r="AX6" s="633"/>
      <c r="AY6" s="588" t="s">
        <v>98</v>
      </c>
      <c r="AZ6" s="589"/>
      <c r="BA6" s="589"/>
      <c r="BB6" s="589"/>
      <c r="BC6" s="589"/>
      <c r="BD6" s="589"/>
      <c r="BE6" s="589"/>
      <c r="BF6" s="589"/>
      <c r="BG6" s="589"/>
      <c r="BH6" s="589"/>
      <c r="BI6" s="589"/>
      <c r="BJ6" s="589"/>
      <c r="BK6" s="589"/>
      <c r="BL6" s="589"/>
      <c r="BM6" s="590"/>
      <c r="BN6" s="574">
        <v>255330</v>
      </c>
      <c r="BO6" s="575"/>
      <c r="BP6" s="575"/>
      <c r="BQ6" s="575"/>
      <c r="BR6" s="575"/>
      <c r="BS6" s="575"/>
      <c r="BT6" s="575"/>
      <c r="BU6" s="576"/>
      <c r="BV6" s="574">
        <v>210895</v>
      </c>
      <c r="BW6" s="575"/>
      <c r="BX6" s="575"/>
      <c r="BY6" s="575"/>
      <c r="BZ6" s="575"/>
      <c r="CA6" s="575"/>
      <c r="CB6" s="575"/>
      <c r="CC6" s="576"/>
      <c r="CD6" s="614" t="s">
        <v>99</v>
      </c>
      <c r="CE6" s="534"/>
      <c r="CF6" s="534"/>
      <c r="CG6" s="534"/>
      <c r="CH6" s="534"/>
      <c r="CI6" s="534"/>
      <c r="CJ6" s="534"/>
      <c r="CK6" s="534"/>
      <c r="CL6" s="534"/>
      <c r="CM6" s="534"/>
      <c r="CN6" s="534"/>
      <c r="CO6" s="534"/>
      <c r="CP6" s="534"/>
      <c r="CQ6" s="534"/>
      <c r="CR6" s="534"/>
      <c r="CS6" s="615"/>
      <c r="CT6" s="717">
        <v>84.9</v>
      </c>
      <c r="CU6" s="718"/>
      <c r="CV6" s="718"/>
      <c r="CW6" s="718"/>
      <c r="CX6" s="718"/>
      <c r="CY6" s="718"/>
      <c r="CZ6" s="718"/>
      <c r="DA6" s="719"/>
      <c r="DB6" s="717">
        <v>85.5</v>
      </c>
      <c r="DC6" s="718"/>
      <c r="DD6" s="718"/>
      <c r="DE6" s="718"/>
      <c r="DF6" s="718"/>
      <c r="DG6" s="718"/>
      <c r="DH6" s="718"/>
      <c r="DI6" s="719"/>
    </row>
    <row r="7" spans="1:119" ht="18.75" customHeight="1" x14ac:dyDescent="0.25">
      <c r="A7" s="169"/>
      <c r="B7" s="722"/>
      <c r="C7" s="723"/>
      <c r="D7" s="723"/>
      <c r="E7" s="724"/>
      <c r="F7" s="724"/>
      <c r="G7" s="724"/>
      <c r="H7" s="724"/>
      <c r="I7" s="724"/>
      <c r="J7" s="724"/>
      <c r="K7" s="724"/>
      <c r="L7" s="724"/>
      <c r="M7" s="724"/>
      <c r="N7" s="724"/>
      <c r="O7" s="724"/>
      <c r="P7" s="724"/>
      <c r="Q7" s="724"/>
      <c r="R7" s="728"/>
      <c r="S7" s="728"/>
      <c r="T7" s="728"/>
      <c r="U7" s="728"/>
      <c r="V7" s="729"/>
      <c r="W7" s="715"/>
      <c r="X7" s="525"/>
      <c r="Y7" s="525"/>
      <c r="Z7" s="525"/>
      <c r="AA7" s="525"/>
      <c r="AB7" s="723"/>
      <c r="AC7" s="735"/>
      <c r="AD7" s="526"/>
      <c r="AE7" s="526"/>
      <c r="AF7" s="526"/>
      <c r="AG7" s="526"/>
      <c r="AH7" s="526"/>
      <c r="AI7" s="526"/>
      <c r="AJ7" s="526"/>
      <c r="AK7" s="526"/>
      <c r="AL7" s="736"/>
      <c r="AM7" s="631" t="s">
        <v>100</v>
      </c>
      <c r="AN7" s="531"/>
      <c r="AO7" s="531"/>
      <c r="AP7" s="531"/>
      <c r="AQ7" s="531"/>
      <c r="AR7" s="531"/>
      <c r="AS7" s="531"/>
      <c r="AT7" s="532"/>
      <c r="AU7" s="632" t="s">
        <v>90</v>
      </c>
      <c r="AV7" s="633"/>
      <c r="AW7" s="633"/>
      <c r="AX7" s="633"/>
      <c r="AY7" s="588" t="s">
        <v>101</v>
      </c>
      <c r="AZ7" s="589"/>
      <c r="BA7" s="589"/>
      <c r="BB7" s="589"/>
      <c r="BC7" s="589"/>
      <c r="BD7" s="589"/>
      <c r="BE7" s="589"/>
      <c r="BF7" s="589"/>
      <c r="BG7" s="589"/>
      <c r="BH7" s="589"/>
      <c r="BI7" s="589"/>
      <c r="BJ7" s="589"/>
      <c r="BK7" s="589"/>
      <c r="BL7" s="589"/>
      <c r="BM7" s="590"/>
      <c r="BN7" s="574">
        <v>35040</v>
      </c>
      <c r="BO7" s="575"/>
      <c r="BP7" s="575"/>
      <c r="BQ7" s="575"/>
      <c r="BR7" s="575"/>
      <c r="BS7" s="575"/>
      <c r="BT7" s="575"/>
      <c r="BU7" s="576"/>
      <c r="BV7" s="574">
        <v>21369</v>
      </c>
      <c r="BW7" s="575"/>
      <c r="BX7" s="575"/>
      <c r="BY7" s="575"/>
      <c r="BZ7" s="575"/>
      <c r="CA7" s="575"/>
      <c r="CB7" s="575"/>
      <c r="CC7" s="576"/>
      <c r="CD7" s="614" t="s">
        <v>102</v>
      </c>
      <c r="CE7" s="534"/>
      <c r="CF7" s="534"/>
      <c r="CG7" s="534"/>
      <c r="CH7" s="534"/>
      <c r="CI7" s="534"/>
      <c r="CJ7" s="534"/>
      <c r="CK7" s="534"/>
      <c r="CL7" s="534"/>
      <c r="CM7" s="534"/>
      <c r="CN7" s="534"/>
      <c r="CO7" s="534"/>
      <c r="CP7" s="534"/>
      <c r="CQ7" s="534"/>
      <c r="CR7" s="534"/>
      <c r="CS7" s="615"/>
      <c r="CT7" s="574">
        <v>5056316</v>
      </c>
      <c r="CU7" s="575"/>
      <c r="CV7" s="575"/>
      <c r="CW7" s="575"/>
      <c r="CX7" s="575"/>
      <c r="CY7" s="575"/>
      <c r="CZ7" s="575"/>
      <c r="DA7" s="576"/>
      <c r="DB7" s="574">
        <v>4902508</v>
      </c>
      <c r="DC7" s="575"/>
      <c r="DD7" s="575"/>
      <c r="DE7" s="575"/>
      <c r="DF7" s="575"/>
      <c r="DG7" s="575"/>
      <c r="DH7" s="575"/>
      <c r="DI7" s="576"/>
    </row>
    <row r="8" spans="1:119" ht="18.75" customHeight="1" thickBot="1" x14ac:dyDescent="0.3">
      <c r="A8" s="169"/>
      <c r="B8" s="725"/>
      <c r="C8" s="670"/>
      <c r="D8" s="670"/>
      <c r="E8" s="726"/>
      <c r="F8" s="726"/>
      <c r="G8" s="726"/>
      <c r="H8" s="726"/>
      <c r="I8" s="726"/>
      <c r="J8" s="726"/>
      <c r="K8" s="726"/>
      <c r="L8" s="726"/>
      <c r="M8" s="726"/>
      <c r="N8" s="726"/>
      <c r="O8" s="726"/>
      <c r="P8" s="726"/>
      <c r="Q8" s="726"/>
      <c r="R8" s="730"/>
      <c r="S8" s="730"/>
      <c r="T8" s="730"/>
      <c r="U8" s="730"/>
      <c r="V8" s="731"/>
      <c r="W8" s="645"/>
      <c r="X8" s="646"/>
      <c r="Y8" s="646"/>
      <c r="Z8" s="646"/>
      <c r="AA8" s="646"/>
      <c r="AB8" s="670"/>
      <c r="AC8" s="737"/>
      <c r="AD8" s="738"/>
      <c r="AE8" s="738"/>
      <c r="AF8" s="738"/>
      <c r="AG8" s="738"/>
      <c r="AH8" s="738"/>
      <c r="AI8" s="738"/>
      <c r="AJ8" s="738"/>
      <c r="AK8" s="738"/>
      <c r="AL8" s="739"/>
      <c r="AM8" s="631" t="s">
        <v>103</v>
      </c>
      <c r="AN8" s="531"/>
      <c r="AO8" s="531"/>
      <c r="AP8" s="531"/>
      <c r="AQ8" s="531"/>
      <c r="AR8" s="531"/>
      <c r="AS8" s="531"/>
      <c r="AT8" s="532"/>
      <c r="AU8" s="632" t="s">
        <v>90</v>
      </c>
      <c r="AV8" s="633"/>
      <c r="AW8" s="633"/>
      <c r="AX8" s="633"/>
      <c r="AY8" s="588" t="s">
        <v>104</v>
      </c>
      <c r="AZ8" s="589"/>
      <c r="BA8" s="589"/>
      <c r="BB8" s="589"/>
      <c r="BC8" s="589"/>
      <c r="BD8" s="589"/>
      <c r="BE8" s="589"/>
      <c r="BF8" s="589"/>
      <c r="BG8" s="589"/>
      <c r="BH8" s="589"/>
      <c r="BI8" s="589"/>
      <c r="BJ8" s="589"/>
      <c r="BK8" s="589"/>
      <c r="BL8" s="589"/>
      <c r="BM8" s="590"/>
      <c r="BN8" s="574">
        <v>220290</v>
      </c>
      <c r="BO8" s="575"/>
      <c r="BP8" s="575"/>
      <c r="BQ8" s="575"/>
      <c r="BR8" s="575"/>
      <c r="BS8" s="575"/>
      <c r="BT8" s="575"/>
      <c r="BU8" s="576"/>
      <c r="BV8" s="574">
        <v>189526</v>
      </c>
      <c r="BW8" s="575"/>
      <c r="BX8" s="575"/>
      <c r="BY8" s="575"/>
      <c r="BZ8" s="575"/>
      <c r="CA8" s="575"/>
      <c r="CB8" s="575"/>
      <c r="CC8" s="576"/>
      <c r="CD8" s="614" t="s">
        <v>105</v>
      </c>
      <c r="CE8" s="534"/>
      <c r="CF8" s="534"/>
      <c r="CG8" s="534"/>
      <c r="CH8" s="534"/>
      <c r="CI8" s="534"/>
      <c r="CJ8" s="534"/>
      <c r="CK8" s="534"/>
      <c r="CL8" s="534"/>
      <c r="CM8" s="534"/>
      <c r="CN8" s="534"/>
      <c r="CO8" s="534"/>
      <c r="CP8" s="534"/>
      <c r="CQ8" s="534"/>
      <c r="CR8" s="534"/>
      <c r="CS8" s="615"/>
      <c r="CT8" s="677">
        <v>0.57999999999999996</v>
      </c>
      <c r="CU8" s="678"/>
      <c r="CV8" s="678"/>
      <c r="CW8" s="678"/>
      <c r="CX8" s="678"/>
      <c r="CY8" s="678"/>
      <c r="CZ8" s="678"/>
      <c r="DA8" s="679"/>
      <c r="DB8" s="677">
        <v>0.59</v>
      </c>
      <c r="DC8" s="678"/>
      <c r="DD8" s="678"/>
      <c r="DE8" s="678"/>
      <c r="DF8" s="678"/>
      <c r="DG8" s="678"/>
      <c r="DH8" s="678"/>
      <c r="DI8" s="679"/>
    </row>
    <row r="9" spans="1:119" ht="18.75" customHeight="1" thickBot="1" x14ac:dyDescent="0.3">
      <c r="A9" s="169"/>
      <c r="B9" s="706" t="s">
        <v>106</v>
      </c>
      <c r="C9" s="707"/>
      <c r="D9" s="707"/>
      <c r="E9" s="707"/>
      <c r="F9" s="707"/>
      <c r="G9" s="707"/>
      <c r="H9" s="707"/>
      <c r="I9" s="707"/>
      <c r="J9" s="707"/>
      <c r="K9" s="625"/>
      <c r="L9" s="708" t="s">
        <v>107</v>
      </c>
      <c r="M9" s="709"/>
      <c r="N9" s="709"/>
      <c r="O9" s="709"/>
      <c r="P9" s="709"/>
      <c r="Q9" s="710"/>
      <c r="R9" s="711">
        <v>17516</v>
      </c>
      <c r="S9" s="712"/>
      <c r="T9" s="712"/>
      <c r="U9" s="712"/>
      <c r="V9" s="713"/>
      <c r="W9" s="643" t="s">
        <v>108</v>
      </c>
      <c r="X9" s="644"/>
      <c r="Y9" s="644"/>
      <c r="Z9" s="644"/>
      <c r="AA9" s="644"/>
      <c r="AB9" s="644"/>
      <c r="AC9" s="644"/>
      <c r="AD9" s="644"/>
      <c r="AE9" s="644"/>
      <c r="AF9" s="644"/>
      <c r="AG9" s="644"/>
      <c r="AH9" s="644"/>
      <c r="AI9" s="644"/>
      <c r="AJ9" s="644"/>
      <c r="AK9" s="644"/>
      <c r="AL9" s="714"/>
      <c r="AM9" s="631" t="s">
        <v>109</v>
      </c>
      <c r="AN9" s="531"/>
      <c r="AO9" s="531"/>
      <c r="AP9" s="531"/>
      <c r="AQ9" s="531"/>
      <c r="AR9" s="531"/>
      <c r="AS9" s="531"/>
      <c r="AT9" s="532"/>
      <c r="AU9" s="632" t="s">
        <v>110</v>
      </c>
      <c r="AV9" s="633"/>
      <c r="AW9" s="633"/>
      <c r="AX9" s="633"/>
      <c r="AY9" s="588" t="s">
        <v>111</v>
      </c>
      <c r="AZ9" s="589"/>
      <c r="BA9" s="589"/>
      <c r="BB9" s="589"/>
      <c r="BC9" s="589"/>
      <c r="BD9" s="589"/>
      <c r="BE9" s="589"/>
      <c r="BF9" s="589"/>
      <c r="BG9" s="589"/>
      <c r="BH9" s="589"/>
      <c r="BI9" s="589"/>
      <c r="BJ9" s="589"/>
      <c r="BK9" s="589"/>
      <c r="BL9" s="589"/>
      <c r="BM9" s="590"/>
      <c r="BN9" s="574">
        <v>30764</v>
      </c>
      <c r="BO9" s="575"/>
      <c r="BP9" s="575"/>
      <c r="BQ9" s="575"/>
      <c r="BR9" s="575"/>
      <c r="BS9" s="575"/>
      <c r="BT9" s="575"/>
      <c r="BU9" s="576"/>
      <c r="BV9" s="574">
        <v>-102567</v>
      </c>
      <c r="BW9" s="575"/>
      <c r="BX9" s="575"/>
      <c r="BY9" s="575"/>
      <c r="BZ9" s="575"/>
      <c r="CA9" s="575"/>
      <c r="CB9" s="575"/>
      <c r="CC9" s="576"/>
      <c r="CD9" s="614" t="s">
        <v>112</v>
      </c>
      <c r="CE9" s="534"/>
      <c r="CF9" s="534"/>
      <c r="CG9" s="534"/>
      <c r="CH9" s="534"/>
      <c r="CI9" s="534"/>
      <c r="CJ9" s="534"/>
      <c r="CK9" s="534"/>
      <c r="CL9" s="534"/>
      <c r="CM9" s="534"/>
      <c r="CN9" s="534"/>
      <c r="CO9" s="534"/>
      <c r="CP9" s="534"/>
      <c r="CQ9" s="534"/>
      <c r="CR9" s="534"/>
      <c r="CS9" s="615"/>
      <c r="CT9" s="571">
        <v>8.6</v>
      </c>
      <c r="CU9" s="572"/>
      <c r="CV9" s="572"/>
      <c r="CW9" s="572"/>
      <c r="CX9" s="572"/>
      <c r="CY9" s="572"/>
      <c r="CZ9" s="572"/>
      <c r="DA9" s="573"/>
      <c r="DB9" s="571">
        <v>8.6999999999999993</v>
      </c>
      <c r="DC9" s="572"/>
      <c r="DD9" s="572"/>
      <c r="DE9" s="572"/>
      <c r="DF9" s="572"/>
      <c r="DG9" s="572"/>
      <c r="DH9" s="572"/>
      <c r="DI9" s="573"/>
    </row>
    <row r="10" spans="1:119" ht="18.75" customHeight="1" thickBot="1" x14ac:dyDescent="0.3">
      <c r="A10" s="169"/>
      <c r="B10" s="706"/>
      <c r="C10" s="707"/>
      <c r="D10" s="707"/>
      <c r="E10" s="707"/>
      <c r="F10" s="707"/>
      <c r="G10" s="707"/>
      <c r="H10" s="707"/>
      <c r="I10" s="707"/>
      <c r="J10" s="707"/>
      <c r="K10" s="625"/>
      <c r="L10" s="530" t="s">
        <v>113</v>
      </c>
      <c r="M10" s="531"/>
      <c r="N10" s="531"/>
      <c r="O10" s="531"/>
      <c r="P10" s="531"/>
      <c r="Q10" s="532"/>
      <c r="R10" s="527">
        <v>18111</v>
      </c>
      <c r="S10" s="528"/>
      <c r="T10" s="528"/>
      <c r="U10" s="528"/>
      <c r="V10" s="587"/>
      <c r="W10" s="715"/>
      <c r="X10" s="525"/>
      <c r="Y10" s="525"/>
      <c r="Z10" s="525"/>
      <c r="AA10" s="525"/>
      <c r="AB10" s="525"/>
      <c r="AC10" s="525"/>
      <c r="AD10" s="525"/>
      <c r="AE10" s="525"/>
      <c r="AF10" s="525"/>
      <c r="AG10" s="525"/>
      <c r="AH10" s="525"/>
      <c r="AI10" s="525"/>
      <c r="AJ10" s="525"/>
      <c r="AK10" s="525"/>
      <c r="AL10" s="716"/>
      <c r="AM10" s="631" t="s">
        <v>114</v>
      </c>
      <c r="AN10" s="531"/>
      <c r="AO10" s="531"/>
      <c r="AP10" s="531"/>
      <c r="AQ10" s="531"/>
      <c r="AR10" s="531"/>
      <c r="AS10" s="531"/>
      <c r="AT10" s="532"/>
      <c r="AU10" s="632" t="s">
        <v>90</v>
      </c>
      <c r="AV10" s="633"/>
      <c r="AW10" s="633"/>
      <c r="AX10" s="633"/>
      <c r="AY10" s="588" t="s">
        <v>115</v>
      </c>
      <c r="AZ10" s="589"/>
      <c r="BA10" s="589"/>
      <c r="BB10" s="589"/>
      <c r="BC10" s="589"/>
      <c r="BD10" s="589"/>
      <c r="BE10" s="589"/>
      <c r="BF10" s="589"/>
      <c r="BG10" s="589"/>
      <c r="BH10" s="589"/>
      <c r="BI10" s="589"/>
      <c r="BJ10" s="589"/>
      <c r="BK10" s="589"/>
      <c r="BL10" s="589"/>
      <c r="BM10" s="590"/>
      <c r="BN10" s="574">
        <v>192065</v>
      </c>
      <c r="BO10" s="575"/>
      <c r="BP10" s="575"/>
      <c r="BQ10" s="575"/>
      <c r="BR10" s="575"/>
      <c r="BS10" s="575"/>
      <c r="BT10" s="575"/>
      <c r="BU10" s="576"/>
      <c r="BV10" s="574">
        <v>182229</v>
      </c>
      <c r="BW10" s="575"/>
      <c r="BX10" s="575"/>
      <c r="BY10" s="575"/>
      <c r="BZ10" s="575"/>
      <c r="CA10" s="575"/>
      <c r="CB10" s="575"/>
      <c r="CC10" s="576"/>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9"/>
      <c r="B11" s="706"/>
      <c r="C11" s="707"/>
      <c r="D11" s="707"/>
      <c r="E11" s="707"/>
      <c r="F11" s="707"/>
      <c r="G11" s="707"/>
      <c r="H11" s="707"/>
      <c r="I11" s="707"/>
      <c r="J11" s="707"/>
      <c r="K11" s="625"/>
      <c r="L11" s="535" t="s">
        <v>117</v>
      </c>
      <c r="M11" s="536"/>
      <c r="N11" s="536"/>
      <c r="O11" s="536"/>
      <c r="P11" s="536"/>
      <c r="Q11" s="537"/>
      <c r="R11" s="703" t="s">
        <v>118</v>
      </c>
      <c r="S11" s="704"/>
      <c r="T11" s="704"/>
      <c r="U11" s="704"/>
      <c r="V11" s="705"/>
      <c r="W11" s="715"/>
      <c r="X11" s="525"/>
      <c r="Y11" s="525"/>
      <c r="Z11" s="525"/>
      <c r="AA11" s="525"/>
      <c r="AB11" s="525"/>
      <c r="AC11" s="525"/>
      <c r="AD11" s="525"/>
      <c r="AE11" s="525"/>
      <c r="AF11" s="525"/>
      <c r="AG11" s="525"/>
      <c r="AH11" s="525"/>
      <c r="AI11" s="525"/>
      <c r="AJ11" s="525"/>
      <c r="AK11" s="525"/>
      <c r="AL11" s="716"/>
      <c r="AM11" s="631" t="s">
        <v>119</v>
      </c>
      <c r="AN11" s="531"/>
      <c r="AO11" s="531"/>
      <c r="AP11" s="531"/>
      <c r="AQ11" s="531"/>
      <c r="AR11" s="531"/>
      <c r="AS11" s="531"/>
      <c r="AT11" s="532"/>
      <c r="AU11" s="632" t="s">
        <v>90</v>
      </c>
      <c r="AV11" s="633"/>
      <c r="AW11" s="633"/>
      <c r="AX11" s="633"/>
      <c r="AY11" s="588" t="s">
        <v>120</v>
      </c>
      <c r="AZ11" s="589"/>
      <c r="BA11" s="589"/>
      <c r="BB11" s="589"/>
      <c r="BC11" s="589"/>
      <c r="BD11" s="589"/>
      <c r="BE11" s="589"/>
      <c r="BF11" s="589"/>
      <c r="BG11" s="589"/>
      <c r="BH11" s="589"/>
      <c r="BI11" s="589"/>
      <c r="BJ11" s="589"/>
      <c r="BK11" s="589"/>
      <c r="BL11" s="589"/>
      <c r="BM11" s="590"/>
      <c r="BN11" s="574">
        <v>0</v>
      </c>
      <c r="BO11" s="575"/>
      <c r="BP11" s="575"/>
      <c r="BQ11" s="575"/>
      <c r="BR11" s="575"/>
      <c r="BS11" s="575"/>
      <c r="BT11" s="575"/>
      <c r="BU11" s="576"/>
      <c r="BV11" s="574">
        <v>0</v>
      </c>
      <c r="BW11" s="575"/>
      <c r="BX11" s="575"/>
      <c r="BY11" s="575"/>
      <c r="BZ11" s="575"/>
      <c r="CA11" s="575"/>
      <c r="CB11" s="575"/>
      <c r="CC11" s="576"/>
      <c r="CD11" s="614" t="s">
        <v>121</v>
      </c>
      <c r="CE11" s="534"/>
      <c r="CF11" s="534"/>
      <c r="CG11" s="534"/>
      <c r="CH11" s="534"/>
      <c r="CI11" s="534"/>
      <c r="CJ11" s="534"/>
      <c r="CK11" s="534"/>
      <c r="CL11" s="534"/>
      <c r="CM11" s="534"/>
      <c r="CN11" s="534"/>
      <c r="CO11" s="534"/>
      <c r="CP11" s="534"/>
      <c r="CQ11" s="534"/>
      <c r="CR11" s="534"/>
      <c r="CS11" s="615"/>
      <c r="CT11" s="677" t="s">
        <v>122</v>
      </c>
      <c r="CU11" s="678"/>
      <c r="CV11" s="678"/>
      <c r="CW11" s="678"/>
      <c r="CX11" s="678"/>
      <c r="CY11" s="678"/>
      <c r="CZ11" s="678"/>
      <c r="DA11" s="679"/>
      <c r="DB11" s="677" t="s">
        <v>122</v>
      </c>
      <c r="DC11" s="678"/>
      <c r="DD11" s="678"/>
      <c r="DE11" s="678"/>
      <c r="DF11" s="678"/>
      <c r="DG11" s="678"/>
      <c r="DH11" s="678"/>
      <c r="DI11" s="679"/>
    </row>
    <row r="12" spans="1:119" ht="18.75" customHeight="1" x14ac:dyDescent="0.25">
      <c r="A12" s="169"/>
      <c r="B12" s="680" t="s">
        <v>123</v>
      </c>
      <c r="C12" s="681"/>
      <c r="D12" s="681"/>
      <c r="E12" s="681"/>
      <c r="F12" s="681"/>
      <c r="G12" s="681"/>
      <c r="H12" s="681"/>
      <c r="I12" s="681"/>
      <c r="J12" s="681"/>
      <c r="K12" s="682"/>
      <c r="L12" s="689" t="s">
        <v>124</v>
      </c>
      <c r="M12" s="690"/>
      <c r="N12" s="690"/>
      <c r="O12" s="690"/>
      <c r="P12" s="690"/>
      <c r="Q12" s="691"/>
      <c r="R12" s="692">
        <v>17523</v>
      </c>
      <c r="S12" s="693"/>
      <c r="T12" s="693"/>
      <c r="U12" s="693"/>
      <c r="V12" s="694"/>
      <c r="W12" s="695" t="s">
        <v>1</v>
      </c>
      <c r="X12" s="633"/>
      <c r="Y12" s="633"/>
      <c r="Z12" s="633"/>
      <c r="AA12" s="633"/>
      <c r="AB12" s="696"/>
      <c r="AC12" s="697" t="s">
        <v>125</v>
      </c>
      <c r="AD12" s="698"/>
      <c r="AE12" s="698"/>
      <c r="AF12" s="698"/>
      <c r="AG12" s="699"/>
      <c r="AH12" s="697" t="s">
        <v>126</v>
      </c>
      <c r="AI12" s="698"/>
      <c r="AJ12" s="698"/>
      <c r="AK12" s="698"/>
      <c r="AL12" s="700"/>
      <c r="AM12" s="631" t="s">
        <v>127</v>
      </c>
      <c r="AN12" s="531"/>
      <c r="AO12" s="531"/>
      <c r="AP12" s="531"/>
      <c r="AQ12" s="531"/>
      <c r="AR12" s="531"/>
      <c r="AS12" s="531"/>
      <c r="AT12" s="532"/>
      <c r="AU12" s="632" t="s">
        <v>90</v>
      </c>
      <c r="AV12" s="633"/>
      <c r="AW12" s="633"/>
      <c r="AX12" s="633"/>
      <c r="AY12" s="588" t="s">
        <v>128</v>
      </c>
      <c r="AZ12" s="589"/>
      <c r="BA12" s="589"/>
      <c r="BB12" s="589"/>
      <c r="BC12" s="589"/>
      <c r="BD12" s="589"/>
      <c r="BE12" s="589"/>
      <c r="BF12" s="589"/>
      <c r="BG12" s="589"/>
      <c r="BH12" s="589"/>
      <c r="BI12" s="589"/>
      <c r="BJ12" s="589"/>
      <c r="BK12" s="589"/>
      <c r="BL12" s="589"/>
      <c r="BM12" s="590"/>
      <c r="BN12" s="574">
        <v>0</v>
      </c>
      <c r="BO12" s="575"/>
      <c r="BP12" s="575"/>
      <c r="BQ12" s="575"/>
      <c r="BR12" s="575"/>
      <c r="BS12" s="575"/>
      <c r="BT12" s="575"/>
      <c r="BU12" s="576"/>
      <c r="BV12" s="574">
        <v>0</v>
      </c>
      <c r="BW12" s="575"/>
      <c r="BX12" s="575"/>
      <c r="BY12" s="575"/>
      <c r="BZ12" s="575"/>
      <c r="CA12" s="575"/>
      <c r="CB12" s="575"/>
      <c r="CC12" s="576"/>
      <c r="CD12" s="614" t="s">
        <v>129</v>
      </c>
      <c r="CE12" s="534"/>
      <c r="CF12" s="534"/>
      <c r="CG12" s="534"/>
      <c r="CH12" s="534"/>
      <c r="CI12" s="534"/>
      <c r="CJ12" s="534"/>
      <c r="CK12" s="534"/>
      <c r="CL12" s="534"/>
      <c r="CM12" s="534"/>
      <c r="CN12" s="534"/>
      <c r="CO12" s="534"/>
      <c r="CP12" s="534"/>
      <c r="CQ12" s="534"/>
      <c r="CR12" s="534"/>
      <c r="CS12" s="615"/>
      <c r="CT12" s="677" t="s">
        <v>122</v>
      </c>
      <c r="CU12" s="678"/>
      <c r="CV12" s="678"/>
      <c r="CW12" s="678"/>
      <c r="CX12" s="678"/>
      <c r="CY12" s="678"/>
      <c r="CZ12" s="678"/>
      <c r="DA12" s="679"/>
      <c r="DB12" s="677" t="s">
        <v>122</v>
      </c>
      <c r="DC12" s="678"/>
      <c r="DD12" s="678"/>
      <c r="DE12" s="678"/>
      <c r="DF12" s="678"/>
      <c r="DG12" s="678"/>
      <c r="DH12" s="678"/>
      <c r="DI12" s="679"/>
    </row>
    <row r="13" spans="1:119" ht="18.75" customHeight="1" x14ac:dyDescent="0.25">
      <c r="A13" s="169"/>
      <c r="B13" s="683"/>
      <c r="C13" s="684"/>
      <c r="D13" s="684"/>
      <c r="E13" s="684"/>
      <c r="F13" s="684"/>
      <c r="G13" s="684"/>
      <c r="H13" s="684"/>
      <c r="I13" s="684"/>
      <c r="J13" s="684"/>
      <c r="K13" s="685"/>
      <c r="L13" s="178"/>
      <c r="M13" s="658" t="s">
        <v>130</v>
      </c>
      <c r="N13" s="659"/>
      <c r="O13" s="659"/>
      <c r="P13" s="659"/>
      <c r="Q13" s="660"/>
      <c r="R13" s="661">
        <v>16708</v>
      </c>
      <c r="S13" s="662"/>
      <c r="T13" s="662"/>
      <c r="U13" s="662"/>
      <c r="V13" s="663"/>
      <c r="W13" s="664" t="s">
        <v>131</v>
      </c>
      <c r="X13" s="560"/>
      <c r="Y13" s="560"/>
      <c r="Z13" s="560"/>
      <c r="AA13" s="560"/>
      <c r="AB13" s="561"/>
      <c r="AC13" s="527">
        <v>177</v>
      </c>
      <c r="AD13" s="528"/>
      <c r="AE13" s="528"/>
      <c r="AF13" s="528"/>
      <c r="AG13" s="529"/>
      <c r="AH13" s="527">
        <v>205</v>
      </c>
      <c r="AI13" s="528"/>
      <c r="AJ13" s="528"/>
      <c r="AK13" s="528"/>
      <c r="AL13" s="587"/>
      <c r="AM13" s="631" t="s">
        <v>132</v>
      </c>
      <c r="AN13" s="531"/>
      <c r="AO13" s="531"/>
      <c r="AP13" s="531"/>
      <c r="AQ13" s="531"/>
      <c r="AR13" s="531"/>
      <c r="AS13" s="531"/>
      <c r="AT13" s="532"/>
      <c r="AU13" s="632" t="s">
        <v>110</v>
      </c>
      <c r="AV13" s="633"/>
      <c r="AW13" s="633"/>
      <c r="AX13" s="633"/>
      <c r="AY13" s="588" t="s">
        <v>133</v>
      </c>
      <c r="AZ13" s="589"/>
      <c r="BA13" s="589"/>
      <c r="BB13" s="589"/>
      <c r="BC13" s="589"/>
      <c r="BD13" s="589"/>
      <c r="BE13" s="589"/>
      <c r="BF13" s="589"/>
      <c r="BG13" s="589"/>
      <c r="BH13" s="589"/>
      <c r="BI13" s="589"/>
      <c r="BJ13" s="589"/>
      <c r="BK13" s="589"/>
      <c r="BL13" s="589"/>
      <c r="BM13" s="590"/>
      <c r="BN13" s="574">
        <v>222829</v>
      </c>
      <c r="BO13" s="575"/>
      <c r="BP13" s="575"/>
      <c r="BQ13" s="575"/>
      <c r="BR13" s="575"/>
      <c r="BS13" s="575"/>
      <c r="BT13" s="575"/>
      <c r="BU13" s="576"/>
      <c r="BV13" s="574">
        <v>79662</v>
      </c>
      <c r="BW13" s="575"/>
      <c r="BX13" s="575"/>
      <c r="BY13" s="575"/>
      <c r="BZ13" s="575"/>
      <c r="CA13" s="575"/>
      <c r="CB13" s="575"/>
      <c r="CC13" s="576"/>
      <c r="CD13" s="614" t="s">
        <v>134</v>
      </c>
      <c r="CE13" s="534"/>
      <c r="CF13" s="534"/>
      <c r="CG13" s="534"/>
      <c r="CH13" s="534"/>
      <c r="CI13" s="534"/>
      <c r="CJ13" s="534"/>
      <c r="CK13" s="534"/>
      <c r="CL13" s="534"/>
      <c r="CM13" s="534"/>
      <c r="CN13" s="534"/>
      <c r="CO13" s="534"/>
      <c r="CP13" s="534"/>
      <c r="CQ13" s="534"/>
      <c r="CR13" s="534"/>
      <c r="CS13" s="615"/>
      <c r="CT13" s="571">
        <v>6.4</v>
      </c>
      <c r="CU13" s="572"/>
      <c r="CV13" s="572"/>
      <c r="CW13" s="572"/>
      <c r="CX13" s="572"/>
      <c r="CY13" s="572"/>
      <c r="CZ13" s="572"/>
      <c r="DA13" s="573"/>
      <c r="DB13" s="571">
        <v>6.5</v>
      </c>
      <c r="DC13" s="572"/>
      <c r="DD13" s="572"/>
      <c r="DE13" s="572"/>
      <c r="DF13" s="572"/>
      <c r="DG13" s="572"/>
      <c r="DH13" s="572"/>
      <c r="DI13" s="573"/>
    </row>
    <row r="14" spans="1:119" ht="18.75" customHeight="1" thickBot="1" x14ac:dyDescent="0.3">
      <c r="A14" s="169"/>
      <c r="B14" s="683"/>
      <c r="C14" s="684"/>
      <c r="D14" s="684"/>
      <c r="E14" s="684"/>
      <c r="F14" s="684"/>
      <c r="G14" s="684"/>
      <c r="H14" s="684"/>
      <c r="I14" s="684"/>
      <c r="J14" s="684"/>
      <c r="K14" s="685"/>
      <c r="L14" s="648" t="s">
        <v>135</v>
      </c>
      <c r="M14" s="701"/>
      <c r="N14" s="701"/>
      <c r="O14" s="701"/>
      <c r="P14" s="701"/>
      <c r="Q14" s="702"/>
      <c r="R14" s="661">
        <v>17682</v>
      </c>
      <c r="S14" s="662"/>
      <c r="T14" s="662"/>
      <c r="U14" s="662"/>
      <c r="V14" s="663"/>
      <c r="W14" s="665"/>
      <c r="X14" s="563"/>
      <c r="Y14" s="563"/>
      <c r="Z14" s="563"/>
      <c r="AA14" s="563"/>
      <c r="AB14" s="564"/>
      <c r="AC14" s="654">
        <v>2</v>
      </c>
      <c r="AD14" s="655"/>
      <c r="AE14" s="655"/>
      <c r="AF14" s="655"/>
      <c r="AG14" s="656"/>
      <c r="AH14" s="654">
        <v>2.2999999999999998</v>
      </c>
      <c r="AI14" s="655"/>
      <c r="AJ14" s="655"/>
      <c r="AK14" s="655"/>
      <c r="AL14" s="657"/>
      <c r="AM14" s="631"/>
      <c r="AN14" s="531"/>
      <c r="AO14" s="531"/>
      <c r="AP14" s="531"/>
      <c r="AQ14" s="531"/>
      <c r="AR14" s="531"/>
      <c r="AS14" s="531"/>
      <c r="AT14" s="532"/>
      <c r="AU14" s="632"/>
      <c r="AV14" s="633"/>
      <c r="AW14" s="633"/>
      <c r="AX14" s="633"/>
      <c r="AY14" s="588"/>
      <c r="AZ14" s="589"/>
      <c r="BA14" s="589"/>
      <c r="BB14" s="589"/>
      <c r="BC14" s="589"/>
      <c r="BD14" s="589"/>
      <c r="BE14" s="589"/>
      <c r="BF14" s="589"/>
      <c r="BG14" s="589"/>
      <c r="BH14" s="589"/>
      <c r="BI14" s="589"/>
      <c r="BJ14" s="589"/>
      <c r="BK14" s="589"/>
      <c r="BL14" s="589"/>
      <c r="BM14" s="590"/>
      <c r="BN14" s="574"/>
      <c r="BO14" s="575"/>
      <c r="BP14" s="575"/>
      <c r="BQ14" s="575"/>
      <c r="BR14" s="575"/>
      <c r="BS14" s="575"/>
      <c r="BT14" s="575"/>
      <c r="BU14" s="576"/>
      <c r="BV14" s="574"/>
      <c r="BW14" s="575"/>
      <c r="BX14" s="575"/>
      <c r="BY14" s="575"/>
      <c r="BZ14" s="575"/>
      <c r="CA14" s="575"/>
      <c r="CB14" s="575"/>
      <c r="CC14" s="576"/>
      <c r="CD14" s="611" t="s">
        <v>136</v>
      </c>
      <c r="CE14" s="612"/>
      <c r="CF14" s="612"/>
      <c r="CG14" s="612"/>
      <c r="CH14" s="612"/>
      <c r="CI14" s="612"/>
      <c r="CJ14" s="612"/>
      <c r="CK14" s="612"/>
      <c r="CL14" s="612"/>
      <c r="CM14" s="612"/>
      <c r="CN14" s="612"/>
      <c r="CO14" s="612"/>
      <c r="CP14" s="612"/>
      <c r="CQ14" s="612"/>
      <c r="CR14" s="612"/>
      <c r="CS14" s="613"/>
      <c r="CT14" s="671" t="s">
        <v>122</v>
      </c>
      <c r="CU14" s="672"/>
      <c r="CV14" s="672"/>
      <c r="CW14" s="672"/>
      <c r="CX14" s="672"/>
      <c r="CY14" s="672"/>
      <c r="CZ14" s="672"/>
      <c r="DA14" s="673"/>
      <c r="DB14" s="671" t="s">
        <v>122</v>
      </c>
      <c r="DC14" s="672"/>
      <c r="DD14" s="672"/>
      <c r="DE14" s="672"/>
      <c r="DF14" s="672"/>
      <c r="DG14" s="672"/>
      <c r="DH14" s="672"/>
      <c r="DI14" s="673"/>
    </row>
    <row r="15" spans="1:119" ht="18.75" customHeight="1" x14ac:dyDescent="0.25">
      <c r="A15" s="169"/>
      <c r="B15" s="683"/>
      <c r="C15" s="684"/>
      <c r="D15" s="684"/>
      <c r="E15" s="684"/>
      <c r="F15" s="684"/>
      <c r="G15" s="684"/>
      <c r="H15" s="684"/>
      <c r="I15" s="684"/>
      <c r="J15" s="684"/>
      <c r="K15" s="685"/>
      <c r="L15" s="178"/>
      <c r="M15" s="658" t="s">
        <v>130</v>
      </c>
      <c r="N15" s="659"/>
      <c r="O15" s="659"/>
      <c r="P15" s="659"/>
      <c r="Q15" s="660"/>
      <c r="R15" s="661">
        <v>16972</v>
      </c>
      <c r="S15" s="662"/>
      <c r="T15" s="662"/>
      <c r="U15" s="662"/>
      <c r="V15" s="663"/>
      <c r="W15" s="664" t="s">
        <v>137</v>
      </c>
      <c r="X15" s="560"/>
      <c r="Y15" s="560"/>
      <c r="Z15" s="560"/>
      <c r="AA15" s="560"/>
      <c r="AB15" s="561"/>
      <c r="AC15" s="527">
        <v>3542</v>
      </c>
      <c r="AD15" s="528"/>
      <c r="AE15" s="528"/>
      <c r="AF15" s="528"/>
      <c r="AG15" s="529"/>
      <c r="AH15" s="527">
        <v>3628</v>
      </c>
      <c r="AI15" s="528"/>
      <c r="AJ15" s="528"/>
      <c r="AK15" s="528"/>
      <c r="AL15" s="587"/>
      <c r="AM15" s="631"/>
      <c r="AN15" s="531"/>
      <c r="AO15" s="531"/>
      <c r="AP15" s="531"/>
      <c r="AQ15" s="531"/>
      <c r="AR15" s="531"/>
      <c r="AS15" s="531"/>
      <c r="AT15" s="532"/>
      <c r="AU15" s="632"/>
      <c r="AV15" s="633"/>
      <c r="AW15" s="633"/>
      <c r="AX15" s="633"/>
      <c r="AY15" s="600" t="s">
        <v>138</v>
      </c>
      <c r="AZ15" s="601"/>
      <c r="BA15" s="601"/>
      <c r="BB15" s="601"/>
      <c r="BC15" s="601"/>
      <c r="BD15" s="601"/>
      <c r="BE15" s="601"/>
      <c r="BF15" s="601"/>
      <c r="BG15" s="601"/>
      <c r="BH15" s="601"/>
      <c r="BI15" s="601"/>
      <c r="BJ15" s="601"/>
      <c r="BK15" s="601"/>
      <c r="BL15" s="601"/>
      <c r="BM15" s="602"/>
      <c r="BN15" s="603">
        <v>2490756</v>
      </c>
      <c r="BO15" s="604"/>
      <c r="BP15" s="604"/>
      <c r="BQ15" s="604"/>
      <c r="BR15" s="604"/>
      <c r="BS15" s="604"/>
      <c r="BT15" s="604"/>
      <c r="BU15" s="605"/>
      <c r="BV15" s="603">
        <v>2464139</v>
      </c>
      <c r="BW15" s="604"/>
      <c r="BX15" s="604"/>
      <c r="BY15" s="604"/>
      <c r="BZ15" s="604"/>
      <c r="CA15" s="604"/>
      <c r="CB15" s="604"/>
      <c r="CC15" s="605"/>
      <c r="CD15" s="674" t="s">
        <v>139</v>
      </c>
      <c r="CE15" s="675"/>
      <c r="CF15" s="675"/>
      <c r="CG15" s="675"/>
      <c r="CH15" s="675"/>
      <c r="CI15" s="675"/>
      <c r="CJ15" s="675"/>
      <c r="CK15" s="675"/>
      <c r="CL15" s="675"/>
      <c r="CM15" s="675"/>
      <c r="CN15" s="675"/>
      <c r="CO15" s="675"/>
      <c r="CP15" s="675"/>
      <c r="CQ15" s="675"/>
      <c r="CR15" s="675"/>
      <c r="CS15" s="676"/>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9"/>
      <c r="B16" s="683"/>
      <c r="C16" s="684"/>
      <c r="D16" s="684"/>
      <c r="E16" s="684"/>
      <c r="F16" s="684"/>
      <c r="G16" s="684"/>
      <c r="H16" s="684"/>
      <c r="I16" s="684"/>
      <c r="J16" s="684"/>
      <c r="K16" s="685"/>
      <c r="L16" s="648" t="s">
        <v>140</v>
      </c>
      <c r="M16" s="649"/>
      <c r="N16" s="649"/>
      <c r="O16" s="649"/>
      <c r="P16" s="649"/>
      <c r="Q16" s="650"/>
      <c r="R16" s="651" t="s">
        <v>141</v>
      </c>
      <c r="S16" s="652"/>
      <c r="T16" s="652"/>
      <c r="U16" s="652"/>
      <c r="V16" s="653"/>
      <c r="W16" s="665"/>
      <c r="X16" s="563"/>
      <c r="Y16" s="563"/>
      <c r="Z16" s="563"/>
      <c r="AA16" s="563"/>
      <c r="AB16" s="564"/>
      <c r="AC16" s="654">
        <v>40.6</v>
      </c>
      <c r="AD16" s="655"/>
      <c r="AE16" s="655"/>
      <c r="AF16" s="655"/>
      <c r="AG16" s="656"/>
      <c r="AH16" s="654">
        <v>40.1</v>
      </c>
      <c r="AI16" s="655"/>
      <c r="AJ16" s="655"/>
      <c r="AK16" s="655"/>
      <c r="AL16" s="657"/>
      <c r="AM16" s="631"/>
      <c r="AN16" s="531"/>
      <c r="AO16" s="531"/>
      <c r="AP16" s="531"/>
      <c r="AQ16" s="531"/>
      <c r="AR16" s="531"/>
      <c r="AS16" s="531"/>
      <c r="AT16" s="532"/>
      <c r="AU16" s="632"/>
      <c r="AV16" s="633"/>
      <c r="AW16" s="633"/>
      <c r="AX16" s="633"/>
      <c r="AY16" s="588" t="s">
        <v>142</v>
      </c>
      <c r="AZ16" s="589"/>
      <c r="BA16" s="589"/>
      <c r="BB16" s="589"/>
      <c r="BC16" s="589"/>
      <c r="BD16" s="589"/>
      <c r="BE16" s="589"/>
      <c r="BF16" s="589"/>
      <c r="BG16" s="589"/>
      <c r="BH16" s="589"/>
      <c r="BI16" s="589"/>
      <c r="BJ16" s="589"/>
      <c r="BK16" s="589"/>
      <c r="BL16" s="589"/>
      <c r="BM16" s="590"/>
      <c r="BN16" s="574">
        <v>4382239</v>
      </c>
      <c r="BO16" s="575"/>
      <c r="BP16" s="575"/>
      <c r="BQ16" s="575"/>
      <c r="BR16" s="575"/>
      <c r="BS16" s="575"/>
      <c r="BT16" s="575"/>
      <c r="BU16" s="576"/>
      <c r="BV16" s="574">
        <v>4219771</v>
      </c>
      <c r="BW16" s="575"/>
      <c r="BX16" s="575"/>
      <c r="BY16" s="575"/>
      <c r="BZ16" s="575"/>
      <c r="CA16" s="575"/>
      <c r="CB16" s="575"/>
      <c r="CC16" s="576"/>
      <c r="CD16" s="182"/>
      <c r="CE16" s="606"/>
      <c r="CF16" s="606"/>
      <c r="CG16" s="606"/>
      <c r="CH16" s="606"/>
      <c r="CI16" s="606"/>
      <c r="CJ16" s="606"/>
      <c r="CK16" s="606"/>
      <c r="CL16" s="606"/>
      <c r="CM16" s="606"/>
      <c r="CN16" s="606"/>
      <c r="CO16" s="606"/>
      <c r="CP16" s="606"/>
      <c r="CQ16" s="606"/>
      <c r="CR16" s="606"/>
      <c r="CS16" s="607"/>
      <c r="CT16" s="571"/>
      <c r="CU16" s="572"/>
      <c r="CV16" s="572"/>
      <c r="CW16" s="572"/>
      <c r="CX16" s="572"/>
      <c r="CY16" s="572"/>
      <c r="CZ16" s="572"/>
      <c r="DA16" s="573"/>
      <c r="DB16" s="571"/>
      <c r="DC16" s="572"/>
      <c r="DD16" s="572"/>
      <c r="DE16" s="572"/>
      <c r="DF16" s="572"/>
      <c r="DG16" s="572"/>
      <c r="DH16" s="572"/>
      <c r="DI16" s="573"/>
    </row>
    <row r="17" spans="1:113" ht="18.75" customHeight="1" thickBot="1" x14ac:dyDescent="0.3">
      <c r="A17" s="169"/>
      <c r="B17" s="686"/>
      <c r="C17" s="687"/>
      <c r="D17" s="687"/>
      <c r="E17" s="687"/>
      <c r="F17" s="687"/>
      <c r="G17" s="687"/>
      <c r="H17" s="687"/>
      <c r="I17" s="687"/>
      <c r="J17" s="687"/>
      <c r="K17" s="688"/>
      <c r="L17" s="183"/>
      <c r="M17" s="667" t="s">
        <v>143</v>
      </c>
      <c r="N17" s="668"/>
      <c r="O17" s="668"/>
      <c r="P17" s="668"/>
      <c r="Q17" s="669"/>
      <c r="R17" s="651" t="s">
        <v>144</v>
      </c>
      <c r="S17" s="652"/>
      <c r="T17" s="652"/>
      <c r="U17" s="652"/>
      <c r="V17" s="653"/>
      <c r="W17" s="664" t="s">
        <v>145</v>
      </c>
      <c r="X17" s="560"/>
      <c r="Y17" s="560"/>
      <c r="Z17" s="560"/>
      <c r="AA17" s="560"/>
      <c r="AB17" s="561"/>
      <c r="AC17" s="527">
        <v>4996</v>
      </c>
      <c r="AD17" s="528"/>
      <c r="AE17" s="528"/>
      <c r="AF17" s="528"/>
      <c r="AG17" s="529"/>
      <c r="AH17" s="527">
        <v>5209</v>
      </c>
      <c r="AI17" s="528"/>
      <c r="AJ17" s="528"/>
      <c r="AK17" s="528"/>
      <c r="AL17" s="587"/>
      <c r="AM17" s="631"/>
      <c r="AN17" s="531"/>
      <c r="AO17" s="531"/>
      <c r="AP17" s="531"/>
      <c r="AQ17" s="531"/>
      <c r="AR17" s="531"/>
      <c r="AS17" s="531"/>
      <c r="AT17" s="532"/>
      <c r="AU17" s="632"/>
      <c r="AV17" s="633"/>
      <c r="AW17" s="633"/>
      <c r="AX17" s="633"/>
      <c r="AY17" s="588" t="s">
        <v>146</v>
      </c>
      <c r="AZ17" s="589"/>
      <c r="BA17" s="589"/>
      <c r="BB17" s="589"/>
      <c r="BC17" s="589"/>
      <c r="BD17" s="589"/>
      <c r="BE17" s="589"/>
      <c r="BF17" s="589"/>
      <c r="BG17" s="589"/>
      <c r="BH17" s="589"/>
      <c r="BI17" s="589"/>
      <c r="BJ17" s="589"/>
      <c r="BK17" s="589"/>
      <c r="BL17" s="589"/>
      <c r="BM17" s="590"/>
      <c r="BN17" s="574">
        <v>3143563</v>
      </c>
      <c r="BO17" s="575"/>
      <c r="BP17" s="575"/>
      <c r="BQ17" s="575"/>
      <c r="BR17" s="575"/>
      <c r="BS17" s="575"/>
      <c r="BT17" s="575"/>
      <c r="BU17" s="576"/>
      <c r="BV17" s="574">
        <v>3102919</v>
      </c>
      <c r="BW17" s="575"/>
      <c r="BX17" s="575"/>
      <c r="BY17" s="575"/>
      <c r="BZ17" s="575"/>
      <c r="CA17" s="575"/>
      <c r="CB17" s="575"/>
      <c r="CC17" s="576"/>
      <c r="CD17" s="182"/>
      <c r="CE17" s="606"/>
      <c r="CF17" s="606"/>
      <c r="CG17" s="606"/>
      <c r="CH17" s="606"/>
      <c r="CI17" s="606"/>
      <c r="CJ17" s="606"/>
      <c r="CK17" s="606"/>
      <c r="CL17" s="606"/>
      <c r="CM17" s="606"/>
      <c r="CN17" s="606"/>
      <c r="CO17" s="606"/>
      <c r="CP17" s="606"/>
      <c r="CQ17" s="606"/>
      <c r="CR17" s="606"/>
      <c r="CS17" s="607"/>
      <c r="CT17" s="571"/>
      <c r="CU17" s="572"/>
      <c r="CV17" s="572"/>
      <c r="CW17" s="572"/>
      <c r="CX17" s="572"/>
      <c r="CY17" s="572"/>
      <c r="CZ17" s="572"/>
      <c r="DA17" s="573"/>
      <c r="DB17" s="571"/>
      <c r="DC17" s="572"/>
      <c r="DD17" s="572"/>
      <c r="DE17" s="572"/>
      <c r="DF17" s="572"/>
      <c r="DG17" s="572"/>
      <c r="DH17" s="572"/>
      <c r="DI17" s="573"/>
    </row>
    <row r="18" spans="1:113" ht="18.75" customHeight="1" thickBot="1" x14ac:dyDescent="0.3">
      <c r="A18" s="169"/>
      <c r="B18" s="624" t="s">
        <v>147</v>
      </c>
      <c r="C18" s="625"/>
      <c r="D18" s="625"/>
      <c r="E18" s="626"/>
      <c r="F18" s="626"/>
      <c r="G18" s="626"/>
      <c r="H18" s="626"/>
      <c r="I18" s="626"/>
      <c r="J18" s="626"/>
      <c r="K18" s="626"/>
      <c r="L18" s="627">
        <v>56.69</v>
      </c>
      <c r="M18" s="627"/>
      <c r="N18" s="627"/>
      <c r="O18" s="627"/>
      <c r="P18" s="627"/>
      <c r="Q18" s="627"/>
      <c r="R18" s="628"/>
      <c r="S18" s="628"/>
      <c r="T18" s="628"/>
      <c r="U18" s="628"/>
      <c r="V18" s="629"/>
      <c r="W18" s="645"/>
      <c r="X18" s="646"/>
      <c r="Y18" s="646"/>
      <c r="Z18" s="646"/>
      <c r="AA18" s="646"/>
      <c r="AB18" s="670"/>
      <c r="AC18" s="544">
        <v>57.3</v>
      </c>
      <c r="AD18" s="545"/>
      <c r="AE18" s="545"/>
      <c r="AF18" s="545"/>
      <c r="AG18" s="630"/>
      <c r="AH18" s="544">
        <v>57.6</v>
      </c>
      <c r="AI18" s="545"/>
      <c r="AJ18" s="545"/>
      <c r="AK18" s="545"/>
      <c r="AL18" s="546"/>
      <c r="AM18" s="631"/>
      <c r="AN18" s="531"/>
      <c r="AO18" s="531"/>
      <c r="AP18" s="531"/>
      <c r="AQ18" s="531"/>
      <c r="AR18" s="531"/>
      <c r="AS18" s="531"/>
      <c r="AT18" s="532"/>
      <c r="AU18" s="632"/>
      <c r="AV18" s="633"/>
      <c r="AW18" s="633"/>
      <c r="AX18" s="633"/>
      <c r="AY18" s="588" t="s">
        <v>148</v>
      </c>
      <c r="AZ18" s="589"/>
      <c r="BA18" s="589"/>
      <c r="BB18" s="589"/>
      <c r="BC18" s="589"/>
      <c r="BD18" s="589"/>
      <c r="BE18" s="589"/>
      <c r="BF18" s="589"/>
      <c r="BG18" s="589"/>
      <c r="BH18" s="589"/>
      <c r="BI18" s="589"/>
      <c r="BJ18" s="589"/>
      <c r="BK18" s="589"/>
      <c r="BL18" s="589"/>
      <c r="BM18" s="590"/>
      <c r="BN18" s="574">
        <v>4502162</v>
      </c>
      <c r="BO18" s="575"/>
      <c r="BP18" s="575"/>
      <c r="BQ18" s="575"/>
      <c r="BR18" s="575"/>
      <c r="BS18" s="575"/>
      <c r="BT18" s="575"/>
      <c r="BU18" s="576"/>
      <c r="BV18" s="574">
        <v>4373026</v>
      </c>
      <c r="BW18" s="575"/>
      <c r="BX18" s="575"/>
      <c r="BY18" s="575"/>
      <c r="BZ18" s="575"/>
      <c r="CA18" s="575"/>
      <c r="CB18" s="575"/>
      <c r="CC18" s="576"/>
      <c r="CD18" s="182"/>
      <c r="CE18" s="606"/>
      <c r="CF18" s="606"/>
      <c r="CG18" s="606"/>
      <c r="CH18" s="606"/>
      <c r="CI18" s="606"/>
      <c r="CJ18" s="606"/>
      <c r="CK18" s="606"/>
      <c r="CL18" s="606"/>
      <c r="CM18" s="606"/>
      <c r="CN18" s="606"/>
      <c r="CO18" s="606"/>
      <c r="CP18" s="606"/>
      <c r="CQ18" s="606"/>
      <c r="CR18" s="606"/>
      <c r="CS18" s="607"/>
      <c r="CT18" s="571"/>
      <c r="CU18" s="572"/>
      <c r="CV18" s="572"/>
      <c r="CW18" s="572"/>
      <c r="CX18" s="572"/>
      <c r="CY18" s="572"/>
      <c r="CZ18" s="572"/>
      <c r="DA18" s="573"/>
      <c r="DB18" s="571"/>
      <c r="DC18" s="572"/>
      <c r="DD18" s="572"/>
      <c r="DE18" s="572"/>
      <c r="DF18" s="572"/>
      <c r="DG18" s="572"/>
      <c r="DH18" s="572"/>
      <c r="DI18" s="573"/>
    </row>
    <row r="19" spans="1:113" ht="18.75" customHeight="1" thickBot="1" x14ac:dyDescent="0.3">
      <c r="A19" s="169"/>
      <c r="B19" s="624" t="s">
        <v>149</v>
      </c>
      <c r="C19" s="625"/>
      <c r="D19" s="625"/>
      <c r="E19" s="626"/>
      <c r="F19" s="626"/>
      <c r="G19" s="626"/>
      <c r="H19" s="626"/>
      <c r="I19" s="626"/>
      <c r="J19" s="626"/>
      <c r="K19" s="626"/>
      <c r="L19" s="634">
        <v>309</v>
      </c>
      <c r="M19" s="634"/>
      <c r="N19" s="634"/>
      <c r="O19" s="634"/>
      <c r="P19" s="634"/>
      <c r="Q19" s="634"/>
      <c r="R19" s="635"/>
      <c r="S19" s="635"/>
      <c r="T19" s="635"/>
      <c r="U19" s="635"/>
      <c r="V19" s="636"/>
      <c r="W19" s="643"/>
      <c r="X19" s="644"/>
      <c r="Y19" s="644"/>
      <c r="Z19" s="644"/>
      <c r="AA19" s="644"/>
      <c r="AB19" s="644"/>
      <c r="AC19" s="647"/>
      <c r="AD19" s="647"/>
      <c r="AE19" s="647"/>
      <c r="AF19" s="647"/>
      <c r="AG19" s="647"/>
      <c r="AH19" s="647"/>
      <c r="AI19" s="647"/>
      <c r="AJ19" s="647"/>
      <c r="AK19" s="647"/>
      <c r="AL19" s="666"/>
      <c r="AM19" s="631"/>
      <c r="AN19" s="531"/>
      <c r="AO19" s="531"/>
      <c r="AP19" s="531"/>
      <c r="AQ19" s="531"/>
      <c r="AR19" s="531"/>
      <c r="AS19" s="531"/>
      <c r="AT19" s="532"/>
      <c r="AU19" s="632"/>
      <c r="AV19" s="633"/>
      <c r="AW19" s="633"/>
      <c r="AX19" s="633"/>
      <c r="AY19" s="588" t="s">
        <v>150</v>
      </c>
      <c r="AZ19" s="589"/>
      <c r="BA19" s="589"/>
      <c r="BB19" s="589"/>
      <c r="BC19" s="589"/>
      <c r="BD19" s="589"/>
      <c r="BE19" s="589"/>
      <c r="BF19" s="589"/>
      <c r="BG19" s="589"/>
      <c r="BH19" s="589"/>
      <c r="BI19" s="589"/>
      <c r="BJ19" s="589"/>
      <c r="BK19" s="589"/>
      <c r="BL19" s="589"/>
      <c r="BM19" s="590"/>
      <c r="BN19" s="574">
        <v>6058451</v>
      </c>
      <c r="BO19" s="575"/>
      <c r="BP19" s="575"/>
      <c r="BQ19" s="575"/>
      <c r="BR19" s="575"/>
      <c r="BS19" s="575"/>
      <c r="BT19" s="575"/>
      <c r="BU19" s="576"/>
      <c r="BV19" s="574">
        <v>5914523</v>
      </c>
      <c r="BW19" s="575"/>
      <c r="BX19" s="575"/>
      <c r="BY19" s="575"/>
      <c r="BZ19" s="575"/>
      <c r="CA19" s="575"/>
      <c r="CB19" s="575"/>
      <c r="CC19" s="576"/>
      <c r="CD19" s="182"/>
      <c r="CE19" s="606"/>
      <c r="CF19" s="606"/>
      <c r="CG19" s="606"/>
      <c r="CH19" s="606"/>
      <c r="CI19" s="606"/>
      <c r="CJ19" s="606"/>
      <c r="CK19" s="606"/>
      <c r="CL19" s="606"/>
      <c r="CM19" s="606"/>
      <c r="CN19" s="606"/>
      <c r="CO19" s="606"/>
      <c r="CP19" s="606"/>
      <c r="CQ19" s="606"/>
      <c r="CR19" s="606"/>
      <c r="CS19" s="607"/>
      <c r="CT19" s="571"/>
      <c r="CU19" s="572"/>
      <c r="CV19" s="572"/>
      <c r="CW19" s="572"/>
      <c r="CX19" s="572"/>
      <c r="CY19" s="572"/>
      <c r="CZ19" s="572"/>
      <c r="DA19" s="573"/>
      <c r="DB19" s="571"/>
      <c r="DC19" s="572"/>
      <c r="DD19" s="572"/>
      <c r="DE19" s="572"/>
      <c r="DF19" s="572"/>
      <c r="DG19" s="572"/>
      <c r="DH19" s="572"/>
      <c r="DI19" s="573"/>
    </row>
    <row r="20" spans="1:113" ht="18.75" customHeight="1" thickBot="1" x14ac:dyDescent="0.3">
      <c r="A20" s="169"/>
      <c r="B20" s="624" t="s">
        <v>151</v>
      </c>
      <c r="C20" s="625"/>
      <c r="D20" s="625"/>
      <c r="E20" s="626"/>
      <c r="F20" s="626"/>
      <c r="G20" s="626"/>
      <c r="H20" s="626"/>
      <c r="I20" s="626"/>
      <c r="J20" s="626"/>
      <c r="K20" s="626"/>
      <c r="L20" s="634">
        <v>6768</v>
      </c>
      <c r="M20" s="634"/>
      <c r="N20" s="634"/>
      <c r="O20" s="634"/>
      <c r="P20" s="634"/>
      <c r="Q20" s="634"/>
      <c r="R20" s="635"/>
      <c r="S20" s="635"/>
      <c r="T20" s="635"/>
      <c r="U20" s="635"/>
      <c r="V20" s="636"/>
      <c r="W20" s="645"/>
      <c r="X20" s="646"/>
      <c r="Y20" s="646"/>
      <c r="Z20" s="646"/>
      <c r="AA20" s="646"/>
      <c r="AB20" s="646"/>
      <c r="AC20" s="637"/>
      <c r="AD20" s="637"/>
      <c r="AE20" s="637"/>
      <c r="AF20" s="637"/>
      <c r="AG20" s="637"/>
      <c r="AH20" s="637"/>
      <c r="AI20" s="637"/>
      <c r="AJ20" s="637"/>
      <c r="AK20" s="637"/>
      <c r="AL20" s="638"/>
      <c r="AM20" s="639"/>
      <c r="AN20" s="536"/>
      <c r="AO20" s="536"/>
      <c r="AP20" s="536"/>
      <c r="AQ20" s="536"/>
      <c r="AR20" s="536"/>
      <c r="AS20" s="536"/>
      <c r="AT20" s="537"/>
      <c r="AU20" s="640"/>
      <c r="AV20" s="641"/>
      <c r="AW20" s="641"/>
      <c r="AX20" s="642"/>
      <c r="AY20" s="588"/>
      <c r="AZ20" s="589"/>
      <c r="BA20" s="589"/>
      <c r="BB20" s="589"/>
      <c r="BC20" s="589"/>
      <c r="BD20" s="589"/>
      <c r="BE20" s="589"/>
      <c r="BF20" s="589"/>
      <c r="BG20" s="589"/>
      <c r="BH20" s="589"/>
      <c r="BI20" s="589"/>
      <c r="BJ20" s="589"/>
      <c r="BK20" s="589"/>
      <c r="BL20" s="589"/>
      <c r="BM20" s="590"/>
      <c r="BN20" s="574"/>
      <c r="BO20" s="575"/>
      <c r="BP20" s="575"/>
      <c r="BQ20" s="575"/>
      <c r="BR20" s="575"/>
      <c r="BS20" s="575"/>
      <c r="BT20" s="575"/>
      <c r="BU20" s="576"/>
      <c r="BV20" s="574"/>
      <c r="BW20" s="575"/>
      <c r="BX20" s="575"/>
      <c r="BY20" s="575"/>
      <c r="BZ20" s="575"/>
      <c r="CA20" s="575"/>
      <c r="CB20" s="575"/>
      <c r="CC20" s="576"/>
      <c r="CD20" s="182"/>
      <c r="CE20" s="606"/>
      <c r="CF20" s="606"/>
      <c r="CG20" s="606"/>
      <c r="CH20" s="606"/>
      <c r="CI20" s="606"/>
      <c r="CJ20" s="606"/>
      <c r="CK20" s="606"/>
      <c r="CL20" s="606"/>
      <c r="CM20" s="606"/>
      <c r="CN20" s="606"/>
      <c r="CO20" s="606"/>
      <c r="CP20" s="606"/>
      <c r="CQ20" s="606"/>
      <c r="CR20" s="606"/>
      <c r="CS20" s="607"/>
      <c r="CT20" s="571"/>
      <c r="CU20" s="572"/>
      <c r="CV20" s="572"/>
      <c r="CW20" s="572"/>
      <c r="CX20" s="572"/>
      <c r="CY20" s="572"/>
      <c r="CZ20" s="572"/>
      <c r="DA20" s="573"/>
      <c r="DB20" s="571"/>
      <c r="DC20" s="572"/>
      <c r="DD20" s="572"/>
      <c r="DE20" s="572"/>
      <c r="DF20" s="572"/>
      <c r="DG20" s="572"/>
      <c r="DH20" s="572"/>
      <c r="DI20" s="573"/>
    </row>
    <row r="21" spans="1:113" ht="18.75" customHeight="1" thickBot="1" x14ac:dyDescent="0.3">
      <c r="A21" s="169"/>
      <c r="B21" s="621" t="s">
        <v>152</v>
      </c>
      <c r="C21" s="622"/>
      <c r="D21" s="622"/>
      <c r="E21" s="622"/>
      <c r="F21" s="622"/>
      <c r="G21" s="622"/>
      <c r="H21" s="622"/>
      <c r="I21" s="622"/>
      <c r="J21" s="622"/>
      <c r="K21" s="622"/>
      <c r="L21" s="622"/>
      <c r="M21" s="622"/>
      <c r="N21" s="622"/>
      <c r="O21" s="622"/>
      <c r="P21" s="622"/>
      <c r="Q21" s="622"/>
      <c r="R21" s="622"/>
      <c r="S21" s="622"/>
      <c r="T21" s="622"/>
      <c r="U21" s="622"/>
      <c r="V21" s="622"/>
      <c r="W21" s="622"/>
      <c r="X21" s="622"/>
      <c r="Y21" s="622"/>
      <c r="Z21" s="622"/>
      <c r="AA21" s="622"/>
      <c r="AB21" s="622"/>
      <c r="AC21" s="622"/>
      <c r="AD21" s="622"/>
      <c r="AE21" s="622"/>
      <c r="AF21" s="622"/>
      <c r="AG21" s="622"/>
      <c r="AH21" s="622"/>
      <c r="AI21" s="622"/>
      <c r="AJ21" s="622"/>
      <c r="AK21" s="622"/>
      <c r="AL21" s="622"/>
      <c r="AM21" s="622"/>
      <c r="AN21" s="622"/>
      <c r="AO21" s="622"/>
      <c r="AP21" s="622"/>
      <c r="AQ21" s="622"/>
      <c r="AR21" s="622"/>
      <c r="AS21" s="622"/>
      <c r="AT21" s="622"/>
      <c r="AU21" s="622"/>
      <c r="AV21" s="622"/>
      <c r="AW21" s="622"/>
      <c r="AX21" s="623"/>
      <c r="AY21" s="547"/>
      <c r="AZ21" s="548"/>
      <c r="BA21" s="548"/>
      <c r="BB21" s="548"/>
      <c r="BC21" s="548"/>
      <c r="BD21" s="548"/>
      <c r="BE21" s="548"/>
      <c r="BF21" s="548"/>
      <c r="BG21" s="548"/>
      <c r="BH21" s="548"/>
      <c r="BI21" s="548"/>
      <c r="BJ21" s="548"/>
      <c r="BK21" s="548"/>
      <c r="BL21" s="548"/>
      <c r="BM21" s="549"/>
      <c r="BN21" s="608"/>
      <c r="BO21" s="609"/>
      <c r="BP21" s="609"/>
      <c r="BQ21" s="609"/>
      <c r="BR21" s="609"/>
      <c r="BS21" s="609"/>
      <c r="BT21" s="609"/>
      <c r="BU21" s="610"/>
      <c r="BV21" s="608"/>
      <c r="BW21" s="609"/>
      <c r="BX21" s="609"/>
      <c r="BY21" s="609"/>
      <c r="BZ21" s="609"/>
      <c r="CA21" s="609"/>
      <c r="CB21" s="609"/>
      <c r="CC21" s="610"/>
      <c r="CD21" s="182"/>
      <c r="CE21" s="606"/>
      <c r="CF21" s="606"/>
      <c r="CG21" s="606"/>
      <c r="CH21" s="606"/>
      <c r="CI21" s="606"/>
      <c r="CJ21" s="606"/>
      <c r="CK21" s="606"/>
      <c r="CL21" s="606"/>
      <c r="CM21" s="606"/>
      <c r="CN21" s="606"/>
      <c r="CO21" s="606"/>
      <c r="CP21" s="606"/>
      <c r="CQ21" s="606"/>
      <c r="CR21" s="606"/>
      <c r="CS21" s="607"/>
      <c r="CT21" s="571"/>
      <c r="CU21" s="572"/>
      <c r="CV21" s="572"/>
      <c r="CW21" s="572"/>
      <c r="CX21" s="572"/>
      <c r="CY21" s="572"/>
      <c r="CZ21" s="572"/>
      <c r="DA21" s="573"/>
      <c r="DB21" s="571"/>
      <c r="DC21" s="572"/>
      <c r="DD21" s="572"/>
      <c r="DE21" s="572"/>
      <c r="DF21" s="572"/>
      <c r="DG21" s="572"/>
      <c r="DH21" s="572"/>
      <c r="DI21" s="573"/>
    </row>
    <row r="22" spans="1:113" ht="18.75" customHeight="1" x14ac:dyDescent="0.25">
      <c r="A22" s="169"/>
      <c r="B22" s="550" t="s">
        <v>153</v>
      </c>
      <c r="C22" s="551"/>
      <c r="D22" s="552"/>
      <c r="E22" s="559" t="s">
        <v>1</v>
      </c>
      <c r="F22" s="560"/>
      <c r="G22" s="560"/>
      <c r="H22" s="560"/>
      <c r="I22" s="560"/>
      <c r="J22" s="560"/>
      <c r="K22" s="561"/>
      <c r="L22" s="559" t="s">
        <v>154</v>
      </c>
      <c r="M22" s="560"/>
      <c r="N22" s="560"/>
      <c r="O22" s="560"/>
      <c r="P22" s="561"/>
      <c r="Q22" s="565" t="s">
        <v>155</v>
      </c>
      <c r="R22" s="566"/>
      <c r="S22" s="566"/>
      <c r="T22" s="566"/>
      <c r="U22" s="566"/>
      <c r="V22" s="567"/>
      <c r="W22" s="616" t="s">
        <v>156</v>
      </c>
      <c r="X22" s="551"/>
      <c r="Y22" s="552"/>
      <c r="Z22" s="559" t="s">
        <v>1</v>
      </c>
      <c r="AA22" s="560"/>
      <c r="AB22" s="560"/>
      <c r="AC22" s="560"/>
      <c r="AD22" s="560"/>
      <c r="AE22" s="560"/>
      <c r="AF22" s="560"/>
      <c r="AG22" s="561"/>
      <c r="AH22" s="577" t="s">
        <v>157</v>
      </c>
      <c r="AI22" s="560"/>
      <c r="AJ22" s="560"/>
      <c r="AK22" s="560"/>
      <c r="AL22" s="561"/>
      <c r="AM22" s="577" t="s">
        <v>158</v>
      </c>
      <c r="AN22" s="578"/>
      <c r="AO22" s="578"/>
      <c r="AP22" s="578"/>
      <c r="AQ22" s="578"/>
      <c r="AR22" s="579"/>
      <c r="AS22" s="565" t="s">
        <v>155</v>
      </c>
      <c r="AT22" s="566"/>
      <c r="AU22" s="566"/>
      <c r="AV22" s="566"/>
      <c r="AW22" s="566"/>
      <c r="AX22" s="583"/>
      <c r="AY22" s="600" t="s">
        <v>159</v>
      </c>
      <c r="AZ22" s="601"/>
      <c r="BA22" s="601"/>
      <c r="BB22" s="601"/>
      <c r="BC22" s="601"/>
      <c r="BD22" s="601"/>
      <c r="BE22" s="601"/>
      <c r="BF22" s="601"/>
      <c r="BG22" s="601"/>
      <c r="BH22" s="601"/>
      <c r="BI22" s="601"/>
      <c r="BJ22" s="601"/>
      <c r="BK22" s="601"/>
      <c r="BL22" s="601"/>
      <c r="BM22" s="602"/>
      <c r="BN22" s="603">
        <v>5350136</v>
      </c>
      <c r="BO22" s="604"/>
      <c r="BP22" s="604"/>
      <c r="BQ22" s="604"/>
      <c r="BR22" s="604"/>
      <c r="BS22" s="604"/>
      <c r="BT22" s="604"/>
      <c r="BU22" s="605"/>
      <c r="BV22" s="603">
        <v>5065227</v>
      </c>
      <c r="BW22" s="604"/>
      <c r="BX22" s="604"/>
      <c r="BY22" s="604"/>
      <c r="BZ22" s="604"/>
      <c r="CA22" s="604"/>
      <c r="CB22" s="604"/>
      <c r="CC22" s="605"/>
      <c r="CD22" s="182"/>
      <c r="CE22" s="606"/>
      <c r="CF22" s="606"/>
      <c r="CG22" s="606"/>
      <c r="CH22" s="606"/>
      <c r="CI22" s="606"/>
      <c r="CJ22" s="606"/>
      <c r="CK22" s="606"/>
      <c r="CL22" s="606"/>
      <c r="CM22" s="606"/>
      <c r="CN22" s="606"/>
      <c r="CO22" s="606"/>
      <c r="CP22" s="606"/>
      <c r="CQ22" s="606"/>
      <c r="CR22" s="606"/>
      <c r="CS22" s="607"/>
      <c r="CT22" s="571"/>
      <c r="CU22" s="572"/>
      <c r="CV22" s="572"/>
      <c r="CW22" s="572"/>
      <c r="CX22" s="572"/>
      <c r="CY22" s="572"/>
      <c r="CZ22" s="572"/>
      <c r="DA22" s="573"/>
      <c r="DB22" s="571"/>
      <c r="DC22" s="572"/>
      <c r="DD22" s="572"/>
      <c r="DE22" s="572"/>
      <c r="DF22" s="572"/>
      <c r="DG22" s="572"/>
      <c r="DH22" s="572"/>
      <c r="DI22" s="573"/>
    </row>
    <row r="23" spans="1:113" ht="18.75" customHeight="1" x14ac:dyDescent="0.25">
      <c r="A23" s="169"/>
      <c r="B23" s="553"/>
      <c r="C23" s="554"/>
      <c r="D23" s="555"/>
      <c r="E23" s="562"/>
      <c r="F23" s="563"/>
      <c r="G23" s="563"/>
      <c r="H23" s="563"/>
      <c r="I23" s="563"/>
      <c r="J23" s="563"/>
      <c r="K23" s="564"/>
      <c r="L23" s="562"/>
      <c r="M23" s="563"/>
      <c r="N23" s="563"/>
      <c r="O23" s="563"/>
      <c r="P23" s="564"/>
      <c r="Q23" s="568"/>
      <c r="R23" s="569"/>
      <c r="S23" s="569"/>
      <c r="T23" s="569"/>
      <c r="U23" s="569"/>
      <c r="V23" s="570"/>
      <c r="W23" s="617"/>
      <c r="X23" s="554"/>
      <c r="Y23" s="555"/>
      <c r="Z23" s="562"/>
      <c r="AA23" s="563"/>
      <c r="AB23" s="563"/>
      <c r="AC23" s="563"/>
      <c r="AD23" s="563"/>
      <c r="AE23" s="563"/>
      <c r="AF23" s="563"/>
      <c r="AG23" s="564"/>
      <c r="AH23" s="562"/>
      <c r="AI23" s="563"/>
      <c r="AJ23" s="563"/>
      <c r="AK23" s="563"/>
      <c r="AL23" s="564"/>
      <c r="AM23" s="580"/>
      <c r="AN23" s="581"/>
      <c r="AO23" s="581"/>
      <c r="AP23" s="581"/>
      <c r="AQ23" s="581"/>
      <c r="AR23" s="582"/>
      <c r="AS23" s="568"/>
      <c r="AT23" s="569"/>
      <c r="AU23" s="569"/>
      <c r="AV23" s="569"/>
      <c r="AW23" s="569"/>
      <c r="AX23" s="584"/>
      <c r="AY23" s="588" t="s">
        <v>160</v>
      </c>
      <c r="AZ23" s="589"/>
      <c r="BA23" s="589"/>
      <c r="BB23" s="589"/>
      <c r="BC23" s="589"/>
      <c r="BD23" s="589"/>
      <c r="BE23" s="589"/>
      <c r="BF23" s="589"/>
      <c r="BG23" s="589"/>
      <c r="BH23" s="589"/>
      <c r="BI23" s="589"/>
      <c r="BJ23" s="589"/>
      <c r="BK23" s="589"/>
      <c r="BL23" s="589"/>
      <c r="BM23" s="590"/>
      <c r="BN23" s="574">
        <v>4806853</v>
      </c>
      <c r="BO23" s="575"/>
      <c r="BP23" s="575"/>
      <c r="BQ23" s="575"/>
      <c r="BR23" s="575"/>
      <c r="BS23" s="575"/>
      <c r="BT23" s="575"/>
      <c r="BU23" s="576"/>
      <c r="BV23" s="574">
        <v>4454055</v>
      </c>
      <c r="BW23" s="575"/>
      <c r="BX23" s="575"/>
      <c r="BY23" s="575"/>
      <c r="BZ23" s="575"/>
      <c r="CA23" s="575"/>
      <c r="CB23" s="575"/>
      <c r="CC23" s="576"/>
      <c r="CD23" s="182"/>
      <c r="CE23" s="606"/>
      <c r="CF23" s="606"/>
      <c r="CG23" s="606"/>
      <c r="CH23" s="606"/>
      <c r="CI23" s="606"/>
      <c r="CJ23" s="606"/>
      <c r="CK23" s="606"/>
      <c r="CL23" s="606"/>
      <c r="CM23" s="606"/>
      <c r="CN23" s="606"/>
      <c r="CO23" s="606"/>
      <c r="CP23" s="606"/>
      <c r="CQ23" s="606"/>
      <c r="CR23" s="606"/>
      <c r="CS23" s="607"/>
      <c r="CT23" s="571"/>
      <c r="CU23" s="572"/>
      <c r="CV23" s="572"/>
      <c r="CW23" s="572"/>
      <c r="CX23" s="572"/>
      <c r="CY23" s="572"/>
      <c r="CZ23" s="572"/>
      <c r="DA23" s="573"/>
      <c r="DB23" s="571"/>
      <c r="DC23" s="572"/>
      <c r="DD23" s="572"/>
      <c r="DE23" s="572"/>
      <c r="DF23" s="572"/>
      <c r="DG23" s="572"/>
      <c r="DH23" s="572"/>
      <c r="DI23" s="573"/>
    </row>
    <row r="24" spans="1:113" ht="18.75" customHeight="1" thickBot="1" x14ac:dyDescent="0.3">
      <c r="A24" s="169"/>
      <c r="B24" s="553"/>
      <c r="C24" s="554"/>
      <c r="D24" s="555"/>
      <c r="E24" s="530" t="s">
        <v>161</v>
      </c>
      <c r="F24" s="531"/>
      <c r="G24" s="531"/>
      <c r="H24" s="531"/>
      <c r="I24" s="531"/>
      <c r="J24" s="531"/>
      <c r="K24" s="532"/>
      <c r="L24" s="527">
        <v>1</v>
      </c>
      <c r="M24" s="528"/>
      <c r="N24" s="528"/>
      <c r="O24" s="528"/>
      <c r="P24" s="529"/>
      <c r="Q24" s="527">
        <v>7080</v>
      </c>
      <c r="R24" s="528"/>
      <c r="S24" s="528"/>
      <c r="T24" s="528"/>
      <c r="U24" s="528"/>
      <c r="V24" s="529"/>
      <c r="W24" s="617"/>
      <c r="X24" s="554"/>
      <c r="Y24" s="555"/>
      <c r="Z24" s="530" t="s">
        <v>162</v>
      </c>
      <c r="AA24" s="531"/>
      <c r="AB24" s="531"/>
      <c r="AC24" s="531"/>
      <c r="AD24" s="531"/>
      <c r="AE24" s="531"/>
      <c r="AF24" s="531"/>
      <c r="AG24" s="532"/>
      <c r="AH24" s="527">
        <v>139</v>
      </c>
      <c r="AI24" s="528"/>
      <c r="AJ24" s="528"/>
      <c r="AK24" s="528"/>
      <c r="AL24" s="529"/>
      <c r="AM24" s="527">
        <v>416166</v>
      </c>
      <c r="AN24" s="528"/>
      <c r="AO24" s="528"/>
      <c r="AP24" s="528"/>
      <c r="AQ24" s="528"/>
      <c r="AR24" s="529"/>
      <c r="AS24" s="527">
        <v>2994</v>
      </c>
      <c r="AT24" s="528"/>
      <c r="AU24" s="528"/>
      <c r="AV24" s="528"/>
      <c r="AW24" s="528"/>
      <c r="AX24" s="587"/>
      <c r="AY24" s="547" t="s">
        <v>163</v>
      </c>
      <c r="AZ24" s="548"/>
      <c r="BA24" s="548"/>
      <c r="BB24" s="548"/>
      <c r="BC24" s="548"/>
      <c r="BD24" s="548"/>
      <c r="BE24" s="548"/>
      <c r="BF24" s="548"/>
      <c r="BG24" s="548"/>
      <c r="BH24" s="548"/>
      <c r="BI24" s="548"/>
      <c r="BJ24" s="548"/>
      <c r="BK24" s="548"/>
      <c r="BL24" s="548"/>
      <c r="BM24" s="549"/>
      <c r="BN24" s="574">
        <v>2545380</v>
      </c>
      <c r="BO24" s="575"/>
      <c r="BP24" s="575"/>
      <c r="BQ24" s="575"/>
      <c r="BR24" s="575"/>
      <c r="BS24" s="575"/>
      <c r="BT24" s="575"/>
      <c r="BU24" s="576"/>
      <c r="BV24" s="574">
        <v>1991327</v>
      </c>
      <c r="BW24" s="575"/>
      <c r="BX24" s="575"/>
      <c r="BY24" s="575"/>
      <c r="BZ24" s="575"/>
      <c r="CA24" s="575"/>
      <c r="CB24" s="575"/>
      <c r="CC24" s="576"/>
      <c r="CD24" s="182"/>
      <c r="CE24" s="606"/>
      <c r="CF24" s="606"/>
      <c r="CG24" s="606"/>
      <c r="CH24" s="606"/>
      <c r="CI24" s="606"/>
      <c r="CJ24" s="606"/>
      <c r="CK24" s="606"/>
      <c r="CL24" s="606"/>
      <c r="CM24" s="606"/>
      <c r="CN24" s="606"/>
      <c r="CO24" s="606"/>
      <c r="CP24" s="606"/>
      <c r="CQ24" s="606"/>
      <c r="CR24" s="606"/>
      <c r="CS24" s="607"/>
      <c r="CT24" s="571"/>
      <c r="CU24" s="572"/>
      <c r="CV24" s="572"/>
      <c r="CW24" s="572"/>
      <c r="CX24" s="572"/>
      <c r="CY24" s="572"/>
      <c r="CZ24" s="572"/>
      <c r="DA24" s="573"/>
      <c r="DB24" s="571"/>
      <c r="DC24" s="572"/>
      <c r="DD24" s="572"/>
      <c r="DE24" s="572"/>
      <c r="DF24" s="572"/>
      <c r="DG24" s="572"/>
      <c r="DH24" s="572"/>
      <c r="DI24" s="573"/>
    </row>
    <row r="25" spans="1:113" ht="18.75" customHeight="1" x14ac:dyDescent="0.25">
      <c r="A25" s="169"/>
      <c r="B25" s="553"/>
      <c r="C25" s="554"/>
      <c r="D25" s="555"/>
      <c r="E25" s="530" t="s">
        <v>164</v>
      </c>
      <c r="F25" s="531"/>
      <c r="G25" s="531"/>
      <c r="H25" s="531"/>
      <c r="I25" s="531"/>
      <c r="J25" s="531"/>
      <c r="K25" s="532"/>
      <c r="L25" s="527">
        <v>1</v>
      </c>
      <c r="M25" s="528"/>
      <c r="N25" s="528"/>
      <c r="O25" s="528"/>
      <c r="P25" s="529"/>
      <c r="Q25" s="527">
        <v>5940</v>
      </c>
      <c r="R25" s="528"/>
      <c r="S25" s="528"/>
      <c r="T25" s="528"/>
      <c r="U25" s="528"/>
      <c r="V25" s="529"/>
      <c r="W25" s="617"/>
      <c r="X25" s="554"/>
      <c r="Y25" s="555"/>
      <c r="Z25" s="530" t="s">
        <v>165</v>
      </c>
      <c r="AA25" s="531"/>
      <c r="AB25" s="531"/>
      <c r="AC25" s="531"/>
      <c r="AD25" s="531"/>
      <c r="AE25" s="531"/>
      <c r="AF25" s="531"/>
      <c r="AG25" s="532"/>
      <c r="AH25" s="527" t="s">
        <v>122</v>
      </c>
      <c r="AI25" s="528"/>
      <c r="AJ25" s="528"/>
      <c r="AK25" s="528"/>
      <c r="AL25" s="529"/>
      <c r="AM25" s="527" t="s">
        <v>122</v>
      </c>
      <c r="AN25" s="528"/>
      <c r="AO25" s="528"/>
      <c r="AP25" s="528"/>
      <c r="AQ25" s="528"/>
      <c r="AR25" s="529"/>
      <c r="AS25" s="527" t="s">
        <v>122</v>
      </c>
      <c r="AT25" s="528"/>
      <c r="AU25" s="528"/>
      <c r="AV25" s="528"/>
      <c r="AW25" s="528"/>
      <c r="AX25" s="587"/>
      <c r="AY25" s="600" t="s">
        <v>166</v>
      </c>
      <c r="AZ25" s="601"/>
      <c r="BA25" s="601"/>
      <c r="BB25" s="601"/>
      <c r="BC25" s="601"/>
      <c r="BD25" s="601"/>
      <c r="BE25" s="601"/>
      <c r="BF25" s="601"/>
      <c r="BG25" s="601"/>
      <c r="BH25" s="601"/>
      <c r="BI25" s="601"/>
      <c r="BJ25" s="601"/>
      <c r="BK25" s="601"/>
      <c r="BL25" s="601"/>
      <c r="BM25" s="602"/>
      <c r="BN25" s="603">
        <v>2156252</v>
      </c>
      <c r="BO25" s="604"/>
      <c r="BP25" s="604"/>
      <c r="BQ25" s="604"/>
      <c r="BR25" s="604"/>
      <c r="BS25" s="604"/>
      <c r="BT25" s="604"/>
      <c r="BU25" s="605"/>
      <c r="BV25" s="603">
        <v>2363430</v>
      </c>
      <c r="BW25" s="604"/>
      <c r="BX25" s="604"/>
      <c r="BY25" s="604"/>
      <c r="BZ25" s="604"/>
      <c r="CA25" s="604"/>
      <c r="CB25" s="604"/>
      <c r="CC25" s="605"/>
      <c r="CD25" s="182"/>
      <c r="CE25" s="606"/>
      <c r="CF25" s="606"/>
      <c r="CG25" s="606"/>
      <c r="CH25" s="606"/>
      <c r="CI25" s="606"/>
      <c r="CJ25" s="606"/>
      <c r="CK25" s="606"/>
      <c r="CL25" s="606"/>
      <c r="CM25" s="606"/>
      <c r="CN25" s="606"/>
      <c r="CO25" s="606"/>
      <c r="CP25" s="606"/>
      <c r="CQ25" s="606"/>
      <c r="CR25" s="606"/>
      <c r="CS25" s="607"/>
      <c r="CT25" s="571"/>
      <c r="CU25" s="572"/>
      <c r="CV25" s="572"/>
      <c r="CW25" s="572"/>
      <c r="CX25" s="572"/>
      <c r="CY25" s="572"/>
      <c r="CZ25" s="572"/>
      <c r="DA25" s="573"/>
      <c r="DB25" s="571"/>
      <c r="DC25" s="572"/>
      <c r="DD25" s="572"/>
      <c r="DE25" s="572"/>
      <c r="DF25" s="572"/>
      <c r="DG25" s="572"/>
      <c r="DH25" s="572"/>
      <c r="DI25" s="573"/>
    </row>
    <row r="26" spans="1:113" ht="18.75" customHeight="1" x14ac:dyDescent="0.25">
      <c r="A26" s="169"/>
      <c r="B26" s="553"/>
      <c r="C26" s="554"/>
      <c r="D26" s="555"/>
      <c r="E26" s="530" t="s">
        <v>167</v>
      </c>
      <c r="F26" s="531"/>
      <c r="G26" s="531"/>
      <c r="H26" s="531"/>
      <c r="I26" s="531"/>
      <c r="J26" s="531"/>
      <c r="K26" s="532"/>
      <c r="L26" s="527">
        <v>1</v>
      </c>
      <c r="M26" s="528"/>
      <c r="N26" s="528"/>
      <c r="O26" s="528"/>
      <c r="P26" s="529"/>
      <c r="Q26" s="527">
        <v>5520</v>
      </c>
      <c r="R26" s="528"/>
      <c r="S26" s="528"/>
      <c r="T26" s="528"/>
      <c r="U26" s="528"/>
      <c r="V26" s="529"/>
      <c r="W26" s="617"/>
      <c r="X26" s="554"/>
      <c r="Y26" s="555"/>
      <c r="Z26" s="530" t="s">
        <v>168</v>
      </c>
      <c r="AA26" s="585"/>
      <c r="AB26" s="585"/>
      <c r="AC26" s="585"/>
      <c r="AD26" s="585"/>
      <c r="AE26" s="585"/>
      <c r="AF26" s="585"/>
      <c r="AG26" s="586"/>
      <c r="AH26" s="527" t="s">
        <v>122</v>
      </c>
      <c r="AI26" s="528"/>
      <c r="AJ26" s="528"/>
      <c r="AK26" s="528"/>
      <c r="AL26" s="529"/>
      <c r="AM26" s="527" t="s">
        <v>122</v>
      </c>
      <c r="AN26" s="528"/>
      <c r="AO26" s="528"/>
      <c r="AP26" s="528"/>
      <c r="AQ26" s="528"/>
      <c r="AR26" s="529"/>
      <c r="AS26" s="527" t="s">
        <v>122</v>
      </c>
      <c r="AT26" s="528"/>
      <c r="AU26" s="528"/>
      <c r="AV26" s="528"/>
      <c r="AW26" s="528"/>
      <c r="AX26" s="587"/>
      <c r="AY26" s="614" t="s">
        <v>169</v>
      </c>
      <c r="AZ26" s="534"/>
      <c r="BA26" s="534"/>
      <c r="BB26" s="534"/>
      <c r="BC26" s="534"/>
      <c r="BD26" s="534"/>
      <c r="BE26" s="534"/>
      <c r="BF26" s="534"/>
      <c r="BG26" s="534"/>
      <c r="BH26" s="534"/>
      <c r="BI26" s="534"/>
      <c r="BJ26" s="534"/>
      <c r="BK26" s="534"/>
      <c r="BL26" s="534"/>
      <c r="BM26" s="615"/>
      <c r="BN26" s="574" t="s">
        <v>122</v>
      </c>
      <c r="BO26" s="575"/>
      <c r="BP26" s="575"/>
      <c r="BQ26" s="575"/>
      <c r="BR26" s="575"/>
      <c r="BS26" s="575"/>
      <c r="BT26" s="575"/>
      <c r="BU26" s="576"/>
      <c r="BV26" s="574" t="s">
        <v>122</v>
      </c>
      <c r="BW26" s="575"/>
      <c r="BX26" s="575"/>
      <c r="BY26" s="575"/>
      <c r="BZ26" s="575"/>
      <c r="CA26" s="575"/>
      <c r="CB26" s="575"/>
      <c r="CC26" s="576"/>
      <c r="CD26" s="182"/>
      <c r="CE26" s="606"/>
      <c r="CF26" s="606"/>
      <c r="CG26" s="606"/>
      <c r="CH26" s="606"/>
      <c r="CI26" s="606"/>
      <c r="CJ26" s="606"/>
      <c r="CK26" s="606"/>
      <c r="CL26" s="606"/>
      <c r="CM26" s="606"/>
      <c r="CN26" s="606"/>
      <c r="CO26" s="606"/>
      <c r="CP26" s="606"/>
      <c r="CQ26" s="606"/>
      <c r="CR26" s="606"/>
      <c r="CS26" s="607"/>
      <c r="CT26" s="571"/>
      <c r="CU26" s="572"/>
      <c r="CV26" s="572"/>
      <c r="CW26" s="572"/>
      <c r="CX26" s="572"/>
      <c r="CY26" s="572"/>
      <c r="CZ26" s="572"/>
      <c r="DA26" s="573"/>
      <c r="DB26" s="571"/>
      <c r="DC26" s="572"/>
      <c r="DD26" s="572"/>
      <c r="DE26" s="572"/>
      <c r="DF26" s="572"/>
      <c r="DG26" s="572"/>
      <c r="DH26" s="572"/>
      <c r="DI26" s="573"/>
    </row>
    <row r="27" spans="1:113" ht="18.75" customHeight="1" thickBot="1" x14ac:dyDescent="0.3">
      <c r="A27" s="169"/>
      <c r="B27" s="553"/>
      <c r="C27" s="554"/>
      <c r="D27" s="555"/>
      <c r="E27" s="530" t="s">
        <v>170</v>
      </c>
      <c r="F27" s="531"/>
      <c r="G27" s="531"/>
      <c r="H27" s="531"/>
      <c r="I27" s="531"/>
      <c r="J27" s="531"/>
      <c r="K27" s="532"/>
      <c r="L27" s="527">
        <v>1</v>
      </c>
      <c r="M27" s="528"/>
      <c r="N27" s="528"/>
      <c r="O27" s="528"/>
      <c r="P27" s="529"/>
      <c r="Q27" s="527">
        <v>3000</v>
      </c>
      <c r="R27" s="528"/>
      <c r="S27" s="528"/>
      <c r="T27" s="528"/>
      <c r="U27" s="528"/>
      <c r="V27" s="529"/>
      <c r="W27" s="617"/>
      <c r="X27" s="554"/>
      <c r="Y27" s="555"/>
      <c r="Z27" s="530" t="s">
        <v>171</v>
      </c>
      <c r="AA27" s="531"/>
      <c r="AB27" s="531"/>
      <c r="AC27" s="531"/>
      <c r="AD27" s="531"/>
      <c r="AE27" s="531"/>
      <c r="AF27" s="531"/>
      <c r="AG27" s="532"/>
      <c r="AH27" s="527" t="s">
        <v>122</v>
      </c>
      <c r="AI27" s="528"/>
      <c r="AJ27" s="528"/>
      <c r="AK27" s="528"/>
      <c r="AL27" s="529"/>
      <c r="AM27" s="527" t="s">
        <v>122</v>
      </c>
      <c r="AN27" s="528"/>
      <c r="AO27" s="528"/>
      <c r="AP27" s="528"/>
      <c r="AQ27" s="528"/>
      <c r="AR27" s="529"/>
      <c r="AS27" s="527" t="s">
        <v>122</v>
      </c>
      <c r="AT27" s="528"/>
      <c r="AU27" s="528"/>
      <c r="AV27" s="528"/>
      <c r="AW27" s="528"/>
      <c r="AX27" s="587"/>
      <c r="AY27" s="611" t="s">
        <v>172</v>
      </c>
      <c r="AZ27" s="612"/>
      <c r="BA27" s="612"/>
      <c r="BB27" s="612"/>
      <c r="BC27" s="612"/>
      <c r="BD27" s="612"/>
      <c r="BE27" s="612"/>
      <c r="BF27" s="612"/>
      <c r="BG27" s="612"/>
      <c r="BH27" s="612"/>
      <c r="BI27" s="612"/>
      <c r="BJ27" s="612"/>
      <c r="BK27" s="612"/>
      <c r="BL27" s="612"/>
      <c r="BM27" s="613"/>
      <c r="BN27" s="608" t="s">
        <v>122</v>
      </c>
      <c r="BO27" s="609"/>
      <c r="BP27" s="609"/>
      <c r="BQ27" s="609"/>
      <c r="BR27" s="609"/>
      <c r="BS27" s="609"/>
      <c r="BT27" s="609"/>
      <c r="BU27" s="610"/>
      <c r="BV27" s="608" t="s">
        <v>122</v>
      </c>
      <c r="BW27" s="609"/>
      <c r="BX27" s="609"/>
      <c r="BY27" s="609"/>
      <c r="BZ27" s="609"/>
      <c r="CA27" s="609"/>
      <c r="CB27" s="609"/>
      <c r="CC27" s="610"/>
      <c r="CD27" s="184"/>
      <c r="CE27" s="606"/>
      <c r="CF27" s="606"/>
      <c r="CG27" s="606"/>
      <c r="CH27" s="606"/>
      <c r="CI27" s="606"/>
      <c r="CJ27" s="606"/>
      <c r="CK27" s="606"/>
      <c r="CL27" s="606"/>
      <c r="CM27" s="606"/>
      <c r="CN27" s="606"/>
      <c r="CO27" s="606"/>
      <c r="CP27" s="606"/>
      <c r="CQ27" s="606"/>
      <c r="CR27" s="606"/>
      <c r="CS27" s="607"/>
      <c r="CT27" s="571"/>
      <c r="CU27" s="572"/>
      <c r="CV27" s="572"/>
      <c r="CW27" s="572"/>
      <c r="CX27" s="572"/>
      <c r="CY27" s="572"/>
      <c r="CZ27" s="572"/>
      <c r="DA27" s="573"/>
      <c r="DB27" s="571"/>
      <c r="DC27" s="572"/>
      <c r="DD27" s="572"/>
      <c r="DE27" s="572"/>
      <c r="DF27" s="572"/>
      <c r="DG27" s="572"/>
      <c r="DH27" s="572"/>
      <c r="DI27" s="573"/>
    </row>
    <row r="28" spans="1:113" ht="18.75" customHeight="1" x14ac:dyDescent="0.25">
      <c r="A28" s="169"/>
      <c r="B28" s="553"/>
      <c r="C28" s="554"/>
      <c r="D28" s="555"/>
      <c r="E28" s="530" t="s">
        <v>173</v>
      </c>
      <c r="F28" s="531"/>
      <c r="G28" s="531"/>
      <c r="H28" s="531"/>
      <c r="I28" s="531"/>
      <c r="J28" s="531"/>
      <c r="K28" s="532"/>
      <c r="L28" s="527">
        <v>1</v>
      </c>
      <c r="M28" s="528"/>
      <c r="N28" s="528"/>
      <c r="O28" s="528"/>
      <c r="P28" s="529"/>
      <c r="Q28" s="527">
        <v>2450</v>
      </c>
      <c r="R28" s="528"/>
      <c r="S28" s="528"/>
      <c r="T28" s="528"/>
      <c r="U28" s="528"/>
      <c r="V28" s="529"/>
      <c r="W28" s="617"/>
      <c r="X28" s="554"/>
      <c r="Y28" s="555"/>
      <c r="Z28" s="530" t="s">
        <v>174</v>
      </c>
      <c r="AA28" s="531"/>
      <c r="AB28" s="531"/>
      <c r="AC28" s="531"/>
      <c r="AD28" s="531"/>
      <c r="AE28" s="531"/>
      <c r="AF28" s="531"/>
      <c r="AG28" s="532"/>
      <c r="AH28" s="527" t="s">
        <v>122</v>
      </c>
      <c r="AI28" s="528"/>
      <c r="AJ28" s="528"/>
      <c r="AK28" s="528"/>
      <c r="AL28" s="529"/>
      <c r="AM28" s="527" t="s">
        <v>122</v>
      </c>
      <c r="AN28" s="528"/>
      <c r="AO28" s="528"/>
      <c r="AP28" s="528"/>
      <c r="AQ28" s="528"/>
      <c r="AR28" s="529"/>
      <c r="AS28" s="527" t="s">
        <v>122</v>
      </c>
      <c r="AT28" s="528"/>
      <c r="AU28" s="528"/>
      <c r="AV28" s="528"/>
      <c r="AW28" s="528"/>
      <c r="AX28" s="587"/>
      <c r="AY28" s="591" t="s">
        <v>175</v>
      </c>
      <c r="AZ28" s="592"/>
      <c r="BA28" s="592"/>
      <c r="BB28" s="593"/>
      <c r="BC28" s="600" t="s">
        <v>46</v>
      </c>
      <c r="BD28" s="601"/>
      <c r="BE28" s="601"/>
      <c r="BF28" s="601"/>
      <c r="BG28" s="601"/>
      <c r="BH28" s="601"/>
      <c r="BI28" s="601"/>
      <c r="BJ28" s="601"/>
      <c r="BK28" s="601"/>
      <c r="BL28" s="601"/>
      <c r="BM28" s="602"/>
      <c r="BN28" s="603">
        <v>2387430</v>
      </c>
      <c r="BO28" s="604"/>
      <c r="BP28" s="604"/>
      <c r="BQ28" s="604"/>
      <c r="BR28" s="604"/>
      <c r="BS28" s="604"/>
      <c r="BT28" s="604"/>
      <c r="BU28" s="605"/>
      <c r="BV28" s="603">
        <v>2195279</v>
      </c>
      <c r="BW28" s="604"/>
      <c r="BX28" s="604"/>
      <c r="BY28" s="604"/>
      <c r="BZ28" s="604"/>
      <c r="CA28" s="604"/>
      <c r="CB28" s="604"/>
      <c r="CC28" s="605"/>
      <c r="CD28" s="182"/>
      <c r="CE28" s="606"/>
      <c r="CF28" s="606"/>
      <c r="CG28" s="606"/>
      <c r="CH28" s="606"/>
      <c r="CI28" s="606"/>
      <c r="CJ28" s="606"/>
      <c r="CK28" s="606"/>
      <c r="CL28" s="606"/>
      <c r="CM28" s="606"/>
      <c r="CN28" s="606"/>
      <c r="CO28" s="606"/>
      <c r="CP28" s="606"/>
      <c r="CQ28" s="606"/>
      <c r="CR28" s="606"/>
      <c r="CS28" s="607"/>
      <c r="CT28" s="571"/>
      <c r="CU28" s="572"/>
      <c r="CV28" s="572"/>
      <c r="CW28" s="572"/>
      <c r="CX28" s="572"/>
      <c r="CY28" s="572"/>
      <c r="CZ28" s="572"/>
      <c r="DA28" s="573"/>
      <c r="DB28" s="571"/>
      <c r="DC28" s="572"/>
      <c r="DD28" s="572"/>
      <c r="DE28" s="572"/>
      <c r="DF28" s="572"/>
      <c r="DG28" s="572"/>
      <c r="DH28" s="572"/>
      <c r="DI28" s="573"/>
    </row>
    <row r="29" spans="1:113" ht="18.75" customHeight="1" x14ac:dyDescent="0.25">
      <c r="A29" s="169"/>
      <c r="B29" s="553"/>
      <c r="C29" s="554"/>
      <c r="D29" s="555"/>
      <c r="E29" s="530" t="s">
        <v>176</v>
      </c>
      <c r="F29" s="531"/>
      <c r="G29" s="531"/>
      <c r="H29" s="531"/>
      <c r="I29" s="531"/>
      <c r="J29" s="531"/>
      <c r="K29" s="532"/>
      <c r="L29" s="527">
        <v>10</v>
      </c>
      <c r="M29" s="528"/>
      <c r="N29" s="528"/>
      <c r="O29" s="528"/>
      <c r="P29" s="529"/>
      <c r="Q29" s="527">
        <v>2200</v>
      </c>
      <c r="R29" s="528"/>
      <c r="S29" s="528"/>
      <c r="T29" s="528"/>
      <c r="U29" s="528"/>
      <c r="V29" s="529"/>
      <c r="W29" s="618"/>
      <c r="X29" s="619"/>
      <c r="Y29" s="620"/>
      <c r="Z29" s="530" t="s">
        <v>177</v>
      </c>
      <c r="AA29" s="531"/>
      <c r="AB29" s="531"/>
      <c r="AC29" s="531"/>
      <c r="AD29" s="531"/>
      <c r="AE29" s="531"/>
      <c r="AF29" s="531"/>
      <c r="AG29" s="532"/>
      <c r="AH29" s="527">
        <v>139</v>
      </c>
      <c r="AI29" s="528"/>
      <c r="AJ29" s="528"/>
      <c r="AK29" s="528"/>
      <c r="AL29" s="529"/>
      <c r="AM29" s="527">
        <v>416166</v>
      </c>
      <c r="AN29" s="528"/>
      <c r="AO29" s="528"/>
      <c r="AP29" s="528"/>
      <c r="AQ29" s="528"/>
      <c r="AR29" s="529"/>
      <c r="AS29" s="527">
        <v>2994</v>
      </c>
      <c r="AT29" s="528"/>
      <c r="AU29" s="528"/>
      <c r="AV29" s="528"/>
      <c r="AW29" s="528"/>
      <c r="AX29" s="587"/>
      <c r="AY29" s="594"/>
      <c r="AZ29" s="595"/>
      <c r="BA29" s="595"/>
      <c r="BB29" s="596"/>
      <c r="BC29" s="588" t="s">
        <v>178</v>
      </c>
      <c r="BD29" s="589"/>
      <c r="BE29" s="589"/>
      <c r="BF29" s="589"/>
      <c r="BG29" s="589"/>
      <c r="BH29" s="589"/>
      <c r="BI29" s="589"/>
      <c r="BJ29" s="589"/>
      <c r="BK29" s="589"/>
      <c r="BL29" s="589"/>
      <c r="BM29" s="590"/>
      <c r="BN29" s="574">
        <v>659068</v>
      </c>
      <c r="BO29" s="575"/>
      <c r="BP29" s="575"/>
      <c r="BQ29" s="575"/>
      <c r="BR29" s="575"/>
      <c r="BS29" s="575"/>
      <c r="BT29" s="575"/>
      <c r="BU29" s="576"/>
      <c r="BV29" s="574">
        <v>625514</v>
      </c>
      <c r="BW29" s="575"/>
      <c r="BX29" s="575"/>
      <c r="BY29" s="575"/>
      <c r="BZ29" s="575"/>
      <c r="CA29" s="575"/>
      <c r="CB29" s="575"/>
      <c r="CC29" s="576"/>
      <c r="CD29" s="184"/>
      <c r="CE29" s="606"/>
      <c r="CF29" s="606"/>
      <c r="CG29" s="606"/>
      <c r="CH29" s="606"/>
      <c r="CI29" s="606"/>
      <c r="CJ29" s="606"/>
      <c r="CK29" s="606"/>
      <c r="CL29" s="606"/>
      <c r="CM29" s="606"/>
      <c r="CN29" s="606"/>
      <c r="CO29" s="606"/>
      <c r="CP29" s="606"/>
      <c r="CQ29" s="606"/>
      <c r="CR29" s="606"/>
      <c r="CS29" s="607"/>
      <c r="CT29" s="571"/>
      <c r="CU29" s="572"/>
      <c r="CV29" s="572"/>
      <c r="CW29" s="572"/>
      <c r="CX29" s="572"/>
      <c r="CY29" s="572"/>
      <c r="CZ29" s="572"/>
      <c r="DA29" s="573"/>
      <c r="DB29" s="571"/>
      <c r="DC29" s="572"/>
      <c r="DD29" s="572"/>
      <c r="DE29" s="572"/>
      <c r="DF29" s="572"/>
      <c r="DG29" s="572"/>
      <c r="DH29" s="572"/>
      <c r="DI29" s="573"/>
    </row>
    <row r="30" spans="1:113" ht="18.75" customHeight="1" thickBot="1" x14ac:dyDescent="0.3">
      <c r="A30" s="169"/>
      <c r="B30" s="556"/>
      <c r="C30" s="557"/>
      <c r="D30" s="558"/>
      <c r="E30" s="535"/>
      <c r="F30" s="536"/>
      <c r="G30" s="536"/>
      <c r="H30" s="536"/>
      <c r="I30" s="536"/>
      <c r="J30" s="536"/>
      <c r="K30" s="537"/>
      <c r="L30" s="538"/>
      <c r="M30" s="539"/>
      <c r="N30" s="539"/>
      <c r="O30" s="539"/>
      <c r="P30" s="540"/>
      <c r="Q30" s="538"/>
      <c r="R30" s="539"/>
      <c r="S30" s="539"/>
      <c r="T30" s="539"/>
      <c r="U30" s="539"/>
      <c r="V30" s="540"/>
      <c r="W30" s="541" t="s">
        <v>179</v>
      </c>
      <c r="X30" s="542"/>
      <c r="Y30" s="542"/>
      <c r="Z30" s="542"/>
      <c r="AA30" s="542"/>
      <c r="AB30" s="542"/>
      <c r="AC30" s="542"/>
      <c r="AD30" s="542"/>
      <c r="AE30" s="542"/>
      <c r="AF30" s="542"/>
      <c r="AG30" s="543"/>
      <c r="AH30" s="544">
        <v>96.6</v>
      </c>
      <c r="AI30" s="545"/>
      <c r="AJ30" s="545"/>
      <c r="AK30" s="545"/>
      <c r="AL30" s="545"/>
      <c r="AM30" s="545"/>
      <c r="AN30" s="545"/>
      <c r="AO30" s="545"/>
      <c r="AP30" s="545"/>
      <c r="AQ30" s="545"/>
      <c r="AR30" s="545"/>
      <c r="AS30" s="545"/>
      <c r="AT30" s="545"/>
      <c r="AU30" s="545"/>
      <c r="AV30" s="545"/>
      <c r="AW30" s="545"/>
      <c r="AX30" s="546"/>
      <c r="AY30" s="597"/>
      <c r="AZ30" s="598"/>
      <c r="BA30" s="598"/>
      <c r="BB30" s="599"/>
      <c r="BC30" s="547" t="s">
        <v>48</v>
      </c>
      <c r="BD30" s="548"/>
      <c r="BE30" s="548"/>
      <c r="BF30" s="548"/>
      <c r="BG30" s="548"/>
      <c r="BH30" s="548"/>
      <c r="BI30" s="548"/>
      <c r="BJ30" s="548"/>
      <c r="BK30" s="548"/>
      <c r="BL30" s="548"/>
      <c r="BM30" s="549"/>
      <c r="BN30" s="608">
        <v>3480202</v>
      </c>
      <c r="BO30" s="609"/>
      <c r="BP30" s="609"/>
      <c r="BQ30" s="609"/>
      <c r="BR30" s="609"/>
      <c r="BS30" s="609"/>
      <c r="BT30" s="609"/>
      <c r="BU30" s="610"/>
      <c r="BV30" s="608">
        <v>3472001</v>
      </c>
      <c r="BW30" s="609"/>
      <c r="BX30" s="609"/>
      <c r="BY30" s="609"/>
      <c r="BZ30" s="609"/>
      <c r="CA30" s="609"/>
      <c r="CB30" s="609"/>
      <c r="CC30" s="610"/>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5">
      <c r="A31" s="169"/>
      <c r="B31" s="191"/>
      <c r="DI31" s="192"/>
    </row>
    <row r="32" spans="1:113" ht="13.5" customHeight="1" x14ac:dyDescent="0.25">
      <c r="A32" s="169"/>
      <c r="B32" s="193"/>
      <c r="C32" s="533" t="s">
        <v>180</v>
      </c>
      <c r="D32" s="533"/>
      <c r="E32" s="533"/>
      <c r="F32" s="533"/>
      <c r="G32" s="533"/>
      <c r="H32" s="533"/>
      <c r="I32" s="533"/>
      <c r="J32" s="533"/>
      <c r="K32" s="533"/>
      <c r="L32" s="533"/>
      <c r="M32" s="533"/>
      <c r="N32" s="533"/>
      <c r="O32" s="533"/>
      <c r="P32" s="533"/>
      <c r="Q32" s="533"/>
      <c r="R32" s="533"/>
      <c r="S32" s="533"/>
      <c r="U32" s="534" t="s">
        <v>181</v>
      </c>
      <c r="V32" s="534"/>
      <c r="W32" s="534"/>
      <c r="X32" s="534"/>
      <c r="Y32" s="534"/>
      <c r="Z32" s="534"/>
      <c r="AA32" s="534"/>
      <c r="AB32" s="534"/>
      <c r="AC32" s="534"/>
      <c r="AD32" s="534"/>
      <c r="AE32" s="534"/>
      <c r="AF32" s="534"/>
      <c r="AG32" s="534"/>
      <c r="AH32" s="534"/>
      <c r="AI32" s="534"/>
      <c r="AJ32" s="534"/>
      <c r="AK32" s="534"/>
      <c r="AM32" s="534" t="s">
        <v>182</v>
      </c>
      <c r="AN32" s="534"/>
      <c r="AO32" s="534"/>
      <c r="AP32" s="534"/>
      <c r="AQ32" s="534"/>
      <c r="AR32" s="534"/>
      <c r="AS32" s="534"/>
      <c r="AT32" s="534"/>
      <c r="AU32" s="534"/>
      <c r="AV32" s="534"/>
      <c r="AW32" s="534"/>
      <c r="AX32" s="534"/>
      <c r="AY32" s="534"/>
      <c r="AZ32" s="534"/>
      <c r="BA32" s="534"/>
      <c r="BB32" s="534"/>
      <c r="BC32" s="534"/>
      <c r="BE32" s="534" t="s">
        <v>183</v>
      </c>
      <c r="BF32" s="534"/>
      <c r="BG32" s="534"/>
      <c r="BH32" s="534"/>
      <c r="BI32" s="534"/>
      <c r="BJ32" s="534"/>
      <c r="BK32" s="534"/>
      <c r="BL32" s="534"/>
      <c r="BM32" s="534"/>
      <c r="BN32" s="534"/>
      <c r="BO32" s="534"/>
      <c r="BP32" s="534"/>
      <c r="BQ32" s="534"/>
      <c r="BR32" s="534"/>
      <c r="BS32" s="534"/>
      <c r="BT32" s="534"/>
      <c r="BU32" s="534"/>
      <c r="BW32" s="534" t="s">
        <v>184</v>
      </c>
      <c r="BX32" s="534"/>
      <c r="BY32" s="534"/>
      <c r="BZ32" s="534"/>
      <c r="CA32" s="534"/>
      <c r="CB32" s="534"/>
      <c r="CC32" s="534"/>
      <c r="CD32" s="534"/>
      <c r="CE32" s="534"/>
      <c r="CF32" s="534"/>
      <c r="CG32" s="534"/>
      <c r="CH32" s="534"/>
      <c r="CI32" s="534"/>
      <c r="CJ32" s="534"/>
      <c r="CK32" s="534"/>
      <c r="CL32" s="534"/>
      <c r="CM32" s="534"/>
      <c r="CO32" s="534" t="s">
        <v>185</v>
      </c>
      <c r="CP32" s="534"/>
      <c r="CQ32" s="534"/>
      <c r="CR32" s="534"/>
      <c r="CS32" s="534"/>
      <c r="CT32" s="534"/>
      <c r="CU32" s="534"/>
      <c r="CV32" s="534"/>
      <c r="CW32" s="534"/>
      <c r="CX32" s="534"/>
      <c r="CY32" s="534"/>
      <c r="CZ32" s="534"/>
      <c r="DA32" s="534"/>
      <c r="DB32" s="534"/>
      <c r="DC32" s="534"/>
      <c r="DD32" s="534"/>
      <c r="DE32" s="534"/>
      <c r="DI32" s="192"/>
    </row>
    <row r="33" spans="1:113" ht="13.5" customHeight="1" x14ac:dyDescent="0.25">
      <c r="A33" s="169"/>
      <c r="B33" s="193"/>
      <c r="C33" s="526" t="s">
        <v>186</v>
      </c>
      <c r="D33" s="526"/>
      <c r="E33" s="525" t="s">
        <v>187</v>
      </c>
      <c r="F33" s="525"/>
      <c r="G33" s="525"/>
      <c r="H33" s="525"/>
      <c r="I33" s="525"/>
      <c r="J33" s="525"/>
      <c r="K33" s="525"/>
      <c r="L33" s="525"/>
      <c r="M33" s="525"/>
      <c r="N33" s="525"/>
      <c r="O33" s="525"/>
      <c r="P33" s="525"/>
      <c r="Q33" s="525"/>
      <c r="R33" s="525"/>
      <c r="S33" s="525"/>
      <c r="T33" s="194"/>
      <c r="U33" s="526" t="s">
        <v>186</v>
      </c>
      <c r="V33" s="526"/>
      <c r="W33" s="525" t="s">
        <v>187</v>
      </c>
      <c r="X33" s="525"/>
      <c r="Y33" s="525"/>
      <c r="Z33" s="525"/>
      <c r="AA33" s="525"/>
      <c r="AB33" s="525"/>
      <c r="AC33" s="525"/>
      <c r="AD33" s="525"/>
      <c r="AE33" s="525"/>
      <c r="AF33" s="525"/>
      <c r="AG33" s="525"/>
      <c r="AH33" s="525"/>
      <c r="AI33" s="525"/>
      <c r="AJ33" s="525"/>
      <c r="AK33" s="525"/>
      <c r="AL33" s="194"/>
      <c r="AM33" s="526" t="s">
        <v>186</v>
      </c>
      <c r="AN33" s="526"/>
      <c r="AO33" s="525" t="s">
        <v>187</v>
      </c>
      <c r="AP33" s="525"/>
      <c r="AQ33" s="525"/>
      <c r="AR33" s="525"/>
      <c r="AS33" s="525"/>
      <c r="AT33" s="525"/>
      <c r="AU33" s="525"/>
      <c r="AV33" s="525"/>
      <c r="AW33" s="525"/>
      <c r="AX33" s="525"/>
      <c r="AY33" s="525"/>
      <c r="AZ33" s="525"/>
      <c r="BA33" s="525"/>
      <c r="BB33" s="525"/>
      <c r="BC33" s="525"/>
      <c r="BD33" s="195"/>
      <c r="BE33" s="525" t="s">
        <v>188</v>
      </c>
      <c r="BF33" s="525"/>
      <c r="BG33" s="525" t="s">
        <v>189</v>
      </c>
      <c r="BH33" s="525"/>
      <c r="BI33" s="525"/>
      <c r="BJ33" s="525"/>
      <c r="BK33" s="525"/>
      <c r="BL33" s="525"/>
      <c r="BM33" s="525"/>
      <c r="BN33" s="525"/>
      <c r="BO33" s="525"/>
      <c r="BP33" s="525"/>
      <c r="BQ33" s="525"/>
      <c r="BR33" s="525"/>
      <c r="BS33" s="525"/>
      <c r="BT33" s="525"/>
      <c r="BU33" s="525"/>
      <c r="BV33" s="195"/>
      <c r="BW33" s="526" t="s">
        <v>188</v>
      </c>
      <c r="BX33" s="526"/>
      <c r="BY33" s="525" t="s">
        <v>190</v>
      </c>
      <c r="BZ33" s="525"/>
      <c r="CA33" s="525"/>
      <c r="CB33" s="525"/>
      <c r="CC33" s="525"/>
      <c r="CD33" s="525"/>
      <c r="CE33" s="525"/>
      <c r="CF33" s="525"/>
      <c r="CG33" s="525"/>
      <c r="CH33" s="525"/>
      <c r="CI33" s="525"/>
      <c r="CJ33" s="525"/>
      <c r="CK33" s="525"/>
      <c r="CL33" s="525"/>
      <c r="CM33" s="525"/>
      <c r="CN33" s="194"/>
      <c r="CO33" s="526" t="s">
        <v>186</v>
      </c>
      <c r="CP33" s="526"/>
      <c r="CQ33" s="525" t="s">
        <v>191</v>
      </c>
      <c r="CR33" s="525"/>
      <c r="CS33" s="525"/>
      <c r="CT33" s="525"/>
      <c r="CU33" s="525"/>
      <c r="CV33" s="525"/>
      <c r="CW33" s="525"/>
      <c r="CX33" s="525"/>
      <c r="CY33" s="525"/>
      <c r="CZ33" s="525"/>
      <c r="DA33" s="525"/>
      <c r="DB33" s="525"/>
      <c r="DC33" s="525"/>
      <c r="DD33" s="525"/>
      <c r="DE33" s="525"/>
      <c r="DF33" s="194"/>
      <c r="DG33" s="524" t="s">
        <v>192</v>
      </c>
      <c r="DH33" s="524"/>
      <c r="DI33" s="196"/>
    </row>
    <row r="34" spans="1:113" ht="32.25" customHeight="1" x14ac:dyDescent="0.25">
      <c r="A34" s="169"/>
      <c r="B34" s="193"/>
      <c r="C34" s="522">
        <f>IF(E34="","",1)</f>
        <v>1</v>
      </c>
      <c r="D34" s="522"/>
      <c r="E34" s="523" t="str">
        <f>IF('各会計、関係団体の財政状況及び健全化判断比率'!B7="","",'各会計、関係団体の財政状況及び健全化判断比率'!B7)</f>
        <v>一般会計</v>
      </c>
      <c r="F34" s="523"/>
      <c r="G34" s="523"/>
      <c r="H34" s="523"/>
      <c r="I34" s="523"/>
      <c r="J34" s="523"/>
      <c r="K34" s="523"/>
      <c r="L34" s="523"/>
      <c r="M34" s="523"/>
      <c r="N34" s="523"/>
      <c r="O34" s="523"/>
      <c r="P34" s="523"/>
      <c r="Q34" s="523"/>
      <c r="R34" s="523"/>
      <c r="S34" s="523"/>
      <c r="T34" s="169"/>
      <c r="U34" s="522">
        <f>IF(W34="","",MAX(C34:D43)+1)</f>
        <v>2</v>
      </c>
      <c r="V34" s="522"/>
      <c r="W34" s="523" t="str">
        <f>IF('各会計、関係団体の財政状況及び健全化判断比率'!B28="","",'各会計、関係団体の財政状況及び健全化判断比率'!B28)</f>
        <v>国民健康保険特別会計</v>
      </c>
      <c r="X34" s="523"/>
      <c r="Y34" s="523"/>
      <c r="Z34" s="523"/>
      <c r="AA34" s="523"/>
      <c r="AB34" s="523"/>
      <c r="AC34" s="523"/>
      <c r="AD34" s="523"/>
      <c r="AE34" s="523"/>
      <c r="AF34" s="523"/>
      <c r="AG34" s="523"/>
      <c r="AH34" s="523"/>
      <c r="AI34" s="523"/>
      <c r="AJ34" s="523"/>
      <c r="AK34" s="523"/>
      <c r="AL34" s="169"/>
      <c r="AM34" s="522">
        <f>IF(AO34="","",MAX(C34:D43,U34:V43)+1)</f>
        <v>6</v>
      </c>
      <c r="AN34" s="522"/>
      <c r="AO34" s="523" t="str">
        <f>IF('各会計、関係団体の財政状況及び健全化判断比率'!B32="","",'各会計、関係団体の財政状況及び健全化判断比率'!B32)</f>
        <v>水道事業会計</v>
      </c>
      <c r="AP34" s="523"/>
      <c r="AQ34" s="523"/>
      <c r="AR34" s="523"/>
      <c r="AS34" s="523"/>
      <c r="AT34" s="523"/>
      <c r="AU34" s="523"/>
      <c r="AV34" s="523"/>
      <c r="AW34" s="523"/>
      <c r="AX34" s="523"/>
      <c r="AY34" s="523"/>
      <c r="AZ34" s="523"/>
      <c r="BA34" s="523"/>
      <c r="BB34" s="523"/>
      <c r="BC34" s="523"/>
      <c r="BD34" s="169"/>
      <c r="BE34" s="522" t="str">
        <f>IF(BG34="","",MAX(C34:D43,U34:V43,AM34:AN43)+1)</f>
        <v/>
      </c>
      <c r="BF34" s="522"/>
      <c r="BG34" s="523"/>
      <c r="BH34" s="523"/>
      <c r="BI34" s="523"/>
      <c r="BJ34" s="523"/>
      <c r="BK34" s="523"/>
      <c r="BL34" s="523"/>
      <c r="BM34" s="523"/>
      <c r="BN34" s="523"/>
      <c r="BO34" s="523"/>
      <c r="BP34" s="523"/>
      <c r="BQ34" s="523"/>
      <c r="BR34" s="523"/>
      <c r="BS34" s="523"/>
      <c r="BT34" s="523"/>
      <c r="BU34" s="523"/>
      <c r="BV34" s="169"/>
      <c r="BW34" s="522">
        <f>IF(BY34="","",MAX(C34:D43,U34:V43,AM34:AN43,BE34:BF43)+1)</f>
        <v>8</v>
      </c>
      <c r="BX34" s="522"/>
      <c r="BY34" s="523" t="str">
        <f>IF('各会計、関係団体の財政状況及び健全化判断比率'!B68="","",'各会計、関係団体の財政状況及び健全化判断比率'!B68)</f>
        <v>可茂衛生施設利用組合</v>
      </c>
      <c r="BZ34" s="523"/>
      <c r="CA34" s="523"/>
      <c r="CB34" s="523"/>
      <c r="CC34" s="523"/>
      <c r="CD34" s="523"/>
      <c r="CE34" s="523"/>
      <c r="CF34" s="523"/>
      <c r="CG34" s="523"/>
      <c r="CH34" s="523"/>
      <c r="CI34" s="523"/>
      <c r="CJ34" s="523"/>
      <c r="CK34" s="523"/>
      <c r="CL34" s="523"/>
      <c r="CM34" s="523"/>
      <c r="CN34" s="169"/>
      <c r="CO34" s="522">
        <f>IF(CQ34="","",MAX(C34:D43,U34:V43,AM34:AN43,BE34:BF43,BW34:BX43)+1)</f>
        <v>17</v>
      </c>
      <c r="CP34" s="522"/>
      <c r="CQ34" s="523" t="str">
        <f>IF('各会計、関係団体の財政状況及び健全化判断比率'!BS7="","",'各会計、関係団体の財政状況及び健全化判断比率'!BS7)</f>
        <v>御嵩町土地開発公社</v>
      </c>
      <c r="CR34" s="523"/>
      <c r="CS34" s="523"/>
      <c r="CT34" s="523"/>
      <c r="CU34" s="523"/>
      <c r="CV34" s="523"/>
      <c r="CW34" s="523"/>
      <c r="CX34" s="523"/>
      <c r="CY34" s="523"/>
      <c r="CZ34" s="523"/>
      <c r="DA34" s="523"/>
      <c r="DB34" s="523"/>
      <c r="DC34" s="523"/>
      <c r="DD34" s="523"/>
      <c r="DE34" s="523"/>
      <c r="DG34" s="520" t="str">
        <f>IF('各会計、関係団体の財政状況及び健全化判断比率'!BR7="","",'各会計、関係団体の財政状況及び健全化判断比率'!BR7)</f>
        <v>〇</v>
      </c>
      <c r="DH34" s="520"/>
      <c r="DI34" s="196"/>
    </row>
    <row r="35" spans="1:113" ht="32.25" customHeight="1" x14ac:dyDescent="0.25">
      <c r="A35" s="169"/>
      <c r="B35" s="193"/>
      <c r="C35" s="522" t="str">
        <f>IF(E35="","",C34+1)</f>
        <v/>
      </c>
      <c r="D35" s="522"/>
      <c r="E35" s="523" t="str">
        <f>IF('各会計、関係団体の財政状況及び健全化判断比率'!B8="","",'各会計、関係団体の財政状況及び健全化判断比率'!B8)</f>
        <v/>
      </c>
      <c r="F35" s="523"/>
      <c r="G35" s="523"/>
      <c r="H35" s="523"/>
      <c r="I35" s="523"/>
      <c r="J35" s="523"/>
      <c r="K35" s="523"/>
      <c r="L35" s="523"/>
      <c r="M35" s="523"/>
      <c r="N35" s="523"/>
      <c r="O35" s="523"/>
      <c r="P35" s="523"/>
      <c r="Q35" s="523"/>
      <c r="R35" s="523"/>
      <c r="S35" s="523"/>
      <c r="T35" s="169"/>
      <c r="U35" s="522">
        <f>IF(W35="","",U34+1)</f>
        <v>3</v>
      </c>
      <c r="V35" s="522"/>
      <c r="W35" s="523" t="str">
        <f>IF('各会計、関係団体の財政状況及び健全化判断比率'!B29="","",'各会計、関係団体の財政状況及び健全化判断比率'!B29)</f>
        <v>後期高齢者医療特別会計</v>
      </c>
      <c r="X35" s="523"/>
      <c r="Y35" s="523"/>
      <c r="Z35" s="523"/>
      <c r="AA35" s="523"/>
      <c r="AB35" s="523"/>
      <c r="AC35" s="523"/>
      <c r="AD35" s="523"/>
      <c r="AE35" s="523"/>
      <c r="AF35" s="523"/>
      <c r="AG35" s="523"/>
      <c r="AH35" s="523"/>
      <c r="AI35" s="523"/>
      <c r="AJ35" s="523"/>
      <c r="AK35" s="523"/>
      <c r="AL35" s="169"/>
      <c r="AM35" s="522">
        <f t="shared" ref="AM35:AM43" si="0">IF(AO35="","",AM34+1)</f>
        <v>7</v>
      </c>
      <c r="AN35" s="522"/>
      <c r="AO35" s="523" t="str">
        <f>IF('各会計、関係団体の財政状況及び健全化判断比率'!B33="","",'各会計、関係団体の財政状況及び健全化判断比率'!B33)</f>
        <v>下水道事業会計</v>
      </c>
      <c r="AP35" s="523"/>
      <c r="AQ35" s="523"/>
      <c r="AR35" s="523"/>
      <c r="AS35" s="523"/>
      <c r="AT35" s="523"/>
      <c r="AU35" s="523"/>
      <c r="AV35" s="523"/>
      <c r="AW35" s="523"/>
      <c r="AX35" s="523"/>
      <c r="AY35" s="523"/>
      <c r="AZ35" s="523"/>
      <c r="BA35" s="523"/>
      <c r="BB35" s="523"/>
      <c r="BC35" s="523"/>
      <c r="BD35" s="169"/>
      <c r="BE35" s="522" t="str">
        <f t="shared" ref="BE35:BE43" si="1">IF(BG35="","",BE34+1)</f>
        <v/>
      </c>
      <c r="BF35" s="522"/>
      <c r="BG35" s="523"/>
      <c r="BH35" s="523"/>
      <c r="BI35" s="523"/>
      <c r="BJ35" s="523"/>
      <c r="BK35" s="523"/>
      <c r="BL35" s="523"/>
      <c r="BM35" s="523"/>
      <c r="BN35" s="523"/>
      <c r="BO35" s="523"/>
      <c r="BP35" s="523"/>
      <c r="BQ35" s="523"/>
      <c r="BR35" s="523"/>
      <c r="BS35" s="523"/>
      <c r="BT35" s="523"/>
      <c r="BU35" s="523"/>
      <c r="BV35" s="169"/>
      <c r="BW35" s="522">
        <f t="shared" ref="BW35:BW43" si="2">IF(BY35="","",BW34+1)</f>
        <v>9</v>
      </c>
      <c r="BX35" s="522"/>
      <c r="BY35" s="523" t="str">
        <f>IF('各会計、関係団体の財政状況及び健全化判断比率'!B69="","",'各会計、関係団体の財政状況及び健全化判断比率'!B69)</f>
        <v>可児川防災等ため池組合</v>
      </c>
      <c r="BZ35" s="523"/>
      <c r="CA35" s="523"/>
      <c r="CB35" s="523"/>
      <c r="CC35" s="523"/>
      <c r="CD35" s="523"/>
      <c r="CE35" s="523"/>
      <c r="CF35" s="523"/>
      <c r="CG35" s="523"/>
      <c r="CH35" s="523"/>
      <c r="CI35" s="523"/>
      <c r="CJ35" s="523"/>
      <c r="CK35" s="523"/>
      <c r="CL35" s="523"/>
      <c r="CM35" s="523"/>
      <c r="CN35" s="169"/>
      <c r="CO35" s="522" t="str">
        <f t="shared" ref="CO35:CO43" si="3">IF(CQ35="","",CO34+1)</f>
        <v/>
      </c>
      <c r="CP35" s="522"/>
      <c r="CQ35" s="523" t="str">
        <f>IF('各会計、関係団体の財政状況及び健全化判断比率'!BS8="","",'各会計、関係団体の財政状況及び健全化判断比率'!BS8)</f>
        <v/>
      </c>
      <c r="CR35" s="523"/>
      <c r="CS35" s="523"/>
      <c r="CT35" s="523"/>
      <c r="CU35" s="523"/>
      <c r="CV35" s="523"/>
      <c r="CW35" s="523"/>
      <c r="CX35" s="523"/>
      <c r="CY35" s="523"/>
      <c r="CZ35" s="523"/>
      <c r="DA35" s="523"/>
      <c r="DB35" s="523"/>
      <c r="DC35" s="523"/>
      <c r="DD35" s="523"/>
      <c r="DE35" s="523"/>
      <c r="DG35" s="520" t="str">
        <f>IF('各会計、関係団体の財政状況及び健全化判断比率'!BR8="","",'各会計、関係団体の財政状況及び健全化判断比率'!BR8)</f>
        <v/>
      </c>
      <c r="DH35" s="520"/>
      <c r="DI35" s="196"/>
    </row>
    <row r="36" spans="1:113" ht="32.25" customHeight="1" x14ac:dyDescent="0.25">
      <c r="A36" s="169"/>
      <c r="B36" s="193"/>
      <c r="C36" s="522" t="str">
        <f>IF(E36="","",C35+1)</f>
        <v/>
      </c>
      <c r="D36" s="522"/>
      <c r="E36" s="523" t="str">
        <f>IF('各会計、関係団体の財政状況及び健全化判断比率'!B9="","",'各会計、関係団体の財政状況及び健全化判断比率'!B9)</f>
        <v/>
      </c>
      <c r="F36" s="523"/>
      <c r="G36" s="523"/>
      <c r="H36" s="523"/>
      <c r="I36" s="523"/>
      <c r="J36" s="523"/>
      <c r="K36" s="523"/>
      <c r="L36" s="523"/>
      <c r="M36" s="523"/>
      <c r="N36" s="523"/>
      <c r="O36" s="523"/>
      <c r="P36" s="523"/>
      <c r="Q36" s="523"/>
      <c r="R36" s="523"/>
      <c r="S36" s="523"/>
      <c r="T36" s="169"/>
      <c r="U36" s="522">
        <f t="shared" ref="U36:U43" si="4">IF(W36="","",U35+1)</f>
        <v>4</v>
      </c>
      <c r="V36" s="522"/>
      <c r="W36" s="523" t="str">
        <f>IF('各会計、関係団体の財政状況及び健全化判断比率'!B30="","",'各会計、関係団体の財政状況及び健全化判断比率'!B30)</f>
        <v>介護保険特別会計（保険事業勘定）</v>
      </c>
      <c r="X36" s="523"/>
      <c r="Y36" s="523"/>
      <c r="Z36" s="523"/>
      <c r="AA36" s="523"/>
      <c r="AB36" s="523"/>
      <c r="AC36" s="523"/>
      <c r="AD36" s="523"/>
      <c r="AE36" s="523"/>
      <c r="AF36" s="523"/>
      <c r="AG36" s="523"/>
      <c r="AH36" s="523"/>
      <c r="AI36" s="523"/>
      <c r="AJ36" s="523"/>
      <c r="AK36" s="523"/>
      <c r="AL36" s="169"/>
      <c r="AM36" s="522" t="str">
        <f t="shared" si="0"/>
        <v/>
      </c>
      <c r="AN36" s="522"/>
      <c r="AO36" s="523"/>
      <c r="AP36" s="523"/>
      <c r="AQ36" s="523"/>
      <c r="AR36" s="523"/>
      <c r="AS36" s="523"/>
      <c r="AT36" s="523"/>
      <c r="AU36" s="523"/>
      <c r="AV36" s="523"/>
      <c r="AW36" s="523"/>
      <c r="AX36" s="523"/>
      <c r="AY36" s="523"/>
      <c r="AZ36" s="523"/>
      <c r="BA36" s="523"/>
      <c r="BB36" s="523"/>
      <c r="BC36" s="523"/>
      <c r="BD36" s="169"/>
      <c r="BE36" s="522" t="str">
        <f t="shared" si="1"/>
        <v/>
      </c>
      <c r="BF36" s="522"/>
      <c r="BG36" s="523"/>
      <c r="BH36" s="523"/>
      <c r="BI36" s="523"/>
      <c r="BJ36" s="523"/>
      <c r="BK36" s="523"/>
      <c r="BL36" s="523"/>
      <c r="BM36" s="523"/>
      <c r="BN36" s="523"/>
      <c r="BO36" s="523"/>
      <c r="BP36" s="523"/>
      <c r="BQ36" s="523"/>
      <c r="BR36" s="523"/>
      <c r="BS36" s="523"/>
      <c r="BT36" s="523"/>
      <c r="BU36" s="523"/>
      <c r="BV36" s="169"/>
      <c r="BW36" s="522">
        <f t="shared" si="2"/>
        <v>10</v>
      </c>
      <c r="BX36" s="522"/>
      <c r="BY36" s="523" t="str">
        <f>IF('各会計、関係団体の財政状況及び健全化判断比率'!B70="","",'各会計、関係団体の財政状況及び健全化判断比率'!B70)</f>
        <v>可児市・御嵩町中学校組合</v>
      </c>
      <c r="BZ36" s="523"/>
      <c r="CA36" s="523"/>
      <c r="CB36" s="523"/>
      <c r="CC36" s="523"/>
      <c r="CD36" s="523"/>
      <c r="CE36" s="523"/>
      <c r="CF36" s="523"/>
      <c r="CG36" s="523"/>
      <c r="CH36" s="523"/>
      <c r="CI36" s="523"/>
      <c r="CJ36" s="523"/>
      <c r="CK36" s="523"/>
      <c r="CL36" s="523"/>
      <c r="CM36" s="523"/>
      <c r="CN36" s="169"/>
      <c r="CO36" s="522" t="str">
        <f t="shared" si="3"/>
        <v/>
      </c>
      <c r="CP36" s="522"/>
      <c r="CQ36" s="523" t="str">
        <f>IF('各会計、関係団体の財政状況及び健全化判断比率'!BS9="","",'各会計、関係団体の財政状況及び健全化判断比率'!BS9)</f>
        <v/>
      </c>
      <c r="CR36" s="523"/>
      <c r="CS36" s="523"/>
      <c r="CT36" s="523"/>
      <c r="CU36" s="523"/>
      <c r="CV36" s="523"/>
      <c r="CW36" s="523"/>
      <c r="CX36" s="523"/>
      <c r="CY36" s="523"/>
      <c r="CZ36" s="523"/>
      <c r="DA36" s="523"/>
      <c r="DB36" s="523"/>
      <c r="DC36" s="523"/>
      <c r="DD36" s="523"/>
      <c r="DE36" s="523"/>
      <c r="DG36" s="520" t="str">
        <f>IF('各会計、関係団体の財政状況及び健全化判断比率'!BR9="","",'各会計、関係団体の財政状況及び健全化判断比率'!BR9)</f>
        <v/>
      </c>
      <c r="DH36" s="520"/>
      <c r="DI36" s="196"/>
    </row>
    <row r="37" spans="1:113" ht="32.25" customHeight="1" x14ac:dyDescent="0.25">
      <c r="A37" s="169"/>
      <c r="B37" s="193"/>
      <c r="C37" s="522" t="str">
        <f>IF(E37="","",C36+1)</f>
        <v/>
      </c>
      <c r="D37" s="522"/>
      <c r="E37" s="523" t="str">
        <f>IF('各会計、関係団体の財政状況及び健全化判断比率'!B10="","",'各会計、関係団体の財政状況及び健全化判断比率'!B10)</f>
        <v/>
      </c>
      <c r="F37" s="523"/>
      <c r="G37" s="523"/>
      <c r="H37" s="523"/>
      <c r="I37" s="523"/>
      <c r="J37" s="523"/>
      <c r="K37" s="523"/>
      <c r="L37" s="523"/>
      <c r="M37" s="523"/>
      <c r="N37" s="523"/>
      <c r="O37" s="523"/>
      <c r="P37" s="523"/>
      <c r="Q37" s="523"/>
      <c r="R37" s="523"/>
      <c r="S37" s="523"/>
      <c r="T37" s="169"/>
      <c r="U37" s="522">
        <f t="shared" si="4"/>
        <v>5</v>
      </c>
      <c r="V37" s="522"/>
      <c r="W37" s="523" t="str">
        <f>IF('各会計、関係団体の財政状況及び健全化判断比率'!B31="","",'各会計、関係団体の財政状況及び健全化判断比率'!B31)</f>
        <v>介護保険特別会計（介護サービス事業勘定）</v>
      </c>
      <c r="X37" s="523"/>
      <c r="Y37" s="523"/>
      <c r="Z37" s="523"/>
      <c r="AA37" s="523"/>
      <c r="AB37" s="523"/>
      <c r="AC37" s="523"/>
      <c r="AD37" s="523"/>
      <c r="AE37" s="523"/>
      <c r="AF37" s="523"/>
      <c r="AG37" s="523"/>
      <c r="AH37" s="523"/>
      <c r="AI37" s="523"/>
      <c r="AJ37" s="523"/>
      <c r="AK37" s="523"/>
      <c r="AL37" s="169"/>
      <c r="AM37" s="522" t="str">
        <f t="shared" si="0"/>
        <v/>
      </c>
      <c r="AN37" s="522"/>
      <c r="AO37" s="523"/>
      <c r="AP37" s="523"/>
      <c r="AQ37" s="523"/>
      <c r="AR37" s="523"/>
      <c r="AS37" s="523"/>
      <c r="AT37" s="523"/>
      <c r="AU37" s="523"/>
      <c r="AV37" s="523"/>
      <c r="AW37" s="523"/>
      <c r="AX37" s="523"/>
      <c r="AY37" s="523"/>
      <c r="AZ37" s="523"/>
      <c r="BA37" s="523"/>
      <c r="BB37" s="523"/>
      <c r="BC37" s="523"/>
      <c r="BD37" s="169"/>
      <c r="BE37" s="522" t="str">
        <f t="shared" si="1"/>
        <v/>
      </c>
      <c r="BF37" s="522"/>
      <c r="BG37" s="523"/>
      <c r="BH37" s="523"/>
      <c r="BI37" s="523"/>
      <c r="BJ37" s="523"/>
      <c r="BK37" s="523"/>
      <c r="BL37" s="523"/>
      <c r="BM37" s="523"/>
      <c r="BN37" s="523"/>
      <c r="BO37" s="523"/>
      <c r="BP37" s="523"/>
      <c r="BQ37" s="523"/>
      <c r="BR37" s="523"/>
      <c r="BS37" s="523"/>
      <c r="BT37" s="523"/>
      <c r="BU37" s="523"/>
      <c r="BV37" s="169"/>
      <c r="BW37" s="522">
        <f t="shared" si="2"/>
        <v>11</v>
      </c>
      <c r="BX37" s="522"/>
      <c r="BY37" s="523" t="str">
        <f>IF('各会計、関係団体の財政状況及び健全化判断比率'!B71="","",'各会計、関係団体の財政状況及び健全化判断比率'!B71)</f>
        <v>岐阜県市町村会館組合</v>
      </c>
      <c r="BZ37" s="523"/>
      <c r="CA37" s="523"/>
      <c r="CB37" s="523"/>
      <c r="CC37" s="523"/>
      <c r="CD37" s="523"/>
      <c r="CE37" s="523"/>
      <c r="CF37" s="523"/>
      <c r="CG37" s="523"/>
      <c r="CH37" s="523"/>
      <c r="CI37" s="523"/>
      <c r="CJ37" s="523"/>
      <c r="CK37" s="523"/>
      <c r="CL37" s="523"/>
      <c r="CM37" s="523"/>
      <c r="CN37" s="169"/>
      <c r="CO37" s="522" t="str">
        <f t="shared" si="3"/>
        <v/>
      </c>
      <c r="CP37" s="522"/>
      <c r="CQ37" s="523" t="str">
        <f>IF('各会計、関係団体の財政状況及び健全化判断比率'!BS10="","",'各会計、関係団体の財政状況及び健全化判断比率'!BS10)</f>
        <v/>
      </c>
      <c r="CR37" s="523"/>
      <c r="CS37" s="523"/>
      <c r="CT37" s="523"/>
      <c r="CU37" s="523"/>
      <c r="CV37" s="523"/>
      <c r="CW37" s="523"/>
      <c r="CX37" s="523"/>
      <c r="CY37" s="523"/>
      <c r="CZ37" s="523"/>
      <c r="DA37" s="523"/>
      <c r="DB37" s="523"/>
      <c r="DC37" s="523"/>
      <c r="DD37" s="523"/>
      <c r="DE37" s="523"/>
      <c r="DG37" s="520" t="str">
        <f>IF('各会計、関係団体の財政状況及び健全化判断比率'!BR10="","",'各会計、関係団体の財政状況及び健全化判断比率'!BR10)</f>
        <v/>
      </c>
      <c r="DH37" s="520"/>
      <c r="DI37" s="196"/>
    </row>
    <row r="38" spans="1:113" ht="32.25" customHeight="1" x14ac:dyDescent="0.25">
      <c r="A38" s="169"/>
      <c r="B38" s="193"/>
      <c r="C38" s="522" t="str">
        <f t="shared" ref="C38:C43" si="5">IF(E38="","",C37+1)</f>
        <v/>
      </c>
      <c r="D38" s="522"/>
      <c r="E38" s="523" t="str">
        <f>IF('各会計、関係団体の財政状況及び健全化判断比率'!B11="","",'各会計、関係団体の財政状況及び健全化判断比率'!B11)</f>
        <v/>
      </c>
      <c r="F38" s="523"/>
      <c r="G38" s="523"/>
      <c r="H38" s="523"/>
      <c r="I38" s="523"/>
      <c r="J38" s="523"/>
      <c r="K38" s="523"/>
      <c r="L38" s="523"/>
      <c r="M38" s="523"/>
      <c r="N38" s="523"/>
      <c r="O38" s="523"/>
      <c r="P38" s="523"/>
      <c r="Q38" s="523"/>
      <c r="R38" s="523"/>
      <c r="S38" s="523"/>
      <c r="T38" s="169"/>
      <c r="U38" s="522" t="str">
        <f t="shared" si="4"/>
        <v/>
      </c>
      <c r="V38" s="522"/>
      <c r="W38" s="523"/>
      <c r="X38" s="523"/>
      <c r="Y38" s="523"/>
      <c r="Z38" s="523"/>
      <c r="AA38" s="523"/>
      <c r="AB38" s="523"/>
      <c r="AC38" s="523"/>
      <c r="AD38" s="523"/>
      <c r="AE38" s="523"/>
      <c r="AF38" s="523"/>
      <c r="AG38" s="523"/>
      <c r="AH38" s="523"/>
      <c r="AI38" s="523"/>
      <c r="AJ38" s="523"/>
      <c r="AK38" s="523"/>
      <c r="AL38" s="169"/>
      <c r="AM38" s="522" t="str">
        <f t="shared" si="0"/>
        <v/>
      </c>
      <c r="AN38" s="522"/>
      <c r="AO38" s="523"/>
      <c r="AP38" s="523"/>
      <c r="AQ38" s="523"/>
      <c r="AR38" s="523"/>
      <c r="AS38" s="523"/>
      <c r="AT38" s="523"/>
      <c r="AU38" s="523"/>
      <c r="AV38" s="523"/>
      <c r="AW38" s="523"/>
      <c r="AX38" s="523"/>
      <c r="AY38" s="523"/>
      <c r="AZ38" s="523"/>
      <c r="BA38" s="523"/>
      <c r="BB38" s="523"/>
      <c r="BC38" s="523"/>
      <c r="BD38" s="169"/>
      <c r="BE38" s="522" t="str">
        <f t="shared" si="1"/>
        <v/>
      </c>
      <c r="BF38" s="522"/>
      <c r="BG38" s="523"/>
      <c r="BH38" s="523"/>
      <c r="BI38" s="523"/>
      <c r="BJ38" s="523"/>
      <c r="BK38" s="523"/>
      <c r="BL38" s="523"/>
      <c r="BM38" s="523"/>
      <c r="BN38" s="523"/>
      <c r="BO38" s="523"/>
      <c r="BP38" s="523"/>
      <c r="BQ38" s="523"/>
      <c r="BR38" s="523"/>
      <c r="BS38" s="523"/>
      <c r="BT38" s="523"/>
      <c r="BU38" s="523"/>
      <c r="BV38" s="169"/>
      <c r="BW38" s="522">
        <f t="shared" si="2"/>
        <v>12</v>
      </c>
      <c r="BX38" s="522"/>
      <c r="BY38" s="523" t="str">
        <f>IF('各会計、関係団体の財政状況及び健全化判断比率'!B72="","",'各会計、関係団体の財政状況及び健全化判断比率'!B72)</f>
        <v>岐阜県市町村職員退職手当組合</v>
      </c>
      <c r="BZ38" s="523"/>
      <c r="CA38" s="523"/>
      <c r="CB38" s="523"/>
      <c r="CC38" s="523"/>
      <c r="CD38" s="523"/>
      <c r="CE38" s="523"/>
      <c r="CF38" s="523"/>
      <c r="CG38" s="523"/>
      <c r="CH38" s="523"/>
      <c r="CI38" s="523"/>
      <c r="CJ38" s="523"/>
      <c r="CK38" s="523"/>
      <c r="CL38" s="523"/>
      <c r="CM38" s="523"/>
      <c r="CN38" s="169"/>
      <c r="CO38" s="522" t="str">
        <f t="shared" si="3"/>
        <v/>
      </c>
      <c r="CP38" s="522"/>
      <c r="CQ38" s="523" t="str">
        <f>IF('各会計、関係団体の財政状況及び健全化判断比率'!BS11="","",'各会計、関係団体の財政状況及び健全化判断比率'!BS11)</f>
        <v/>
      </c>
      <c r="CR38" s="523"/>
      <c r="CS38" s="523"/>
      <c r="CT38" s="523"/>
      <c r="CU38" s="523"/>
      <c r="CV38" s="523"/>
      <c r="CW38" s="523"/>
      <c r="CX38" s="523"/>
      <c r="CY38" s="523"/>
      <c r="CZ38" s="523"/>
      <c r="DA38" s="523"/>
      <c r="DB38" s="523"/>
      <c r="DC38" s="523"/>
      <c r="DD38" s="523"/>
      <c r="DE38" s="523"/>
      <c r="DG38" s="520" t="str">
        <f>IF('各会計、関係団体の財政状況及び健全化判断比率'!BR11="","",'各会計、関係団体の財政状況及び健全化判断比率'!BR11)</f>
        <v/>
      </c>
      <c r="DH38" s="520"/>
      <c r="DI38" s="196"/>
    </row>
    <row r="39" spans="1:113" ht="32.25" customHeight="1" x14ac:dyDescent="0.25">
      <c r="A39" s="169"/>
      <c r="B39" s="193"/>
      <c r="C39" s="522" t="str">
        <f t="shared" si="5"/>
        <v/>
      </c>
      <c r="D39" s="522"/>
      <c r="E39" s="523" t="str">
        <f>IF('各会計、関係団体の財政状況及び健全化判断比率'!B12="","",'各会計、関係団体の財政状況及び健全化判断比率'!B12)</f>
        <v/>
      </c>
      <c r="F39" s="523"/>
      <c r="G39" s="523"/>
      <c r="H39" s="523"/>
      <c r="I39" s="523"/>
      <c r="J39" s="523"/>
      <c r="K39" s="523"/>
      <c r="L39" s="523"/>
      <c r="M39" s="523"/>
      <c r="N39" s="523"/>
      <c r="O39" s="523"/>
      <c r="P39" s="523"/>
      <c r="Q39" s="523"/>
      <c r="R39" s="523"/>
      <c r="S39" s="523"/>
      <c r="T39" s="169"/>
      <c r="U39" s="522" t="str">
        <f t="shared" si="4"/>
        <v/>
      </c>
      <c r="V39" s="522"/>
      <c r="W39" s="523"/>
      <c r="X39" s="523"/>
      <c r="Y39" s="523"/>
      <c r="Z39" s="523"/>
      <c r="AA39" s="523"/>
      <c r="AB39" s="523"/>
      <c r="AC39" s="523"/>
      <c r="AD39" s="523"/>
      <c r="AE39" s="523"/>
      <c r="AF39" s="523"/>
      <c r="AG39" s="523"/>
      <c r="AH39" s="523"/>
      <c r="AI39" s="523"/>
      <c r="AJ39" s="523"/>
      <c r="AK39" s="523"/>
      <c r="AL39" s="169"/>
      <c r="AM39" s="522" t="str">
        <f t="shared" si="0"/>
        <v/>
      </c>
      <c r="AN39" s="522"/>
      <c r="AO39" s="523"/>
      <c r="AP39" s="523"/>
      <c r="AQ39" s="523"/>
      <c r="AR39" s="523"/>
      <c r="AS39" s="523"/>
      <c r="AT39" s="523"/>
      <c r="AU39" s="523"/>
      <c r="AV39" s="523"/>
      <c r="AW39" s="523"/>
      <c r="AX39" s="523"/>
      <c r="AY39" s="523"/>
      <c r="AZ39" s="523"/>
      <c r="BA39" s="523"/>
      <c r="BB39" s="523"/>
      <c r="BC39" s="523"/>
      <c r="BD39" s="169"/>
      <c r="BE39" s="522" t="str">
        <f t="shared" si="1"/>
        <v/>
      </c>
      <c r="BF39" s="522"/>
      <c r="BG39" s="523"/>
      <c r="BH39" s="523"/>
      <c r="BI39" s="523"/>
      <c r="BJ39" s="523"/>
      <c r="BK39" s="523"/>
      <c r="BL39" s="523"/>
      <c r="BM39" s="523"/>
      <c r="BN39" s="523"/>
      <c r="BO39" s="523"/>
      <c r="BP39" s="523"/>
      <c r="BQ39" s="523"/>
      <c r="BR39" s="523"/>
      <c r="BS39" s="523"/>
      <c r="BT39" s="523"/>
      <c r="BU39" s="523"/>
      <c r="BV39" s="169"/>
      <c r="BW39" s="522">
        <f t="shared" si="2"/>
        <v>13</v>
      </c>
      <c r="BX39" s="522"/>
      <c r="BY39" s="523" t="str">
        <f>IF('各会計、関係団体の財政状況及び健全化判断比率'!B73="","",'各会計、関係団体の財政状況及び健全化判断比率'!B73)</f>
        <v>可茂消防事務組合</v>
      </c>
      <c r="BZ39" s="523"/>
      <c r="CA39" s="523"/>
      <c r="CB39" s="523"/>
      <c r="CC39" s="523"/>
      <c r="CD39" s="523"/>
      <c r="CE39" s="523"/>
      <c r="CF39" s="523"/>
      <c r="CG39" s="523"/>
      <c r="CH39" s="523"/>
      <c r="CI39" s="523"/>
      <c r="CJ39" s="523"/>
      <c r="CK39" s="523"/>
      <c r="CL39" s="523"/>
      <c r="CM39" s="523"/>
      <c r="CN39" s="169"/>
      <c r="CO39" s="522" t="str">
        <f t="shared" si="3"/>
        <v/>
      </c>
      <c r="CP39" s="522"/>
      <c r="CQ39" s="523" t="str">
        <f>IF('各会計、関係団体の財政状況及び健全化判断比率'!BS12="","",'各会計、関係団体の財政状況及び健全化判断比率'!BS12)</f>
        <v/>
      </c>
      <c r="CR39" s="523"/>
      <c r="CS39" s="523"/>
      <c r="CT39" s="523"/>
      <c r="CU39" s="523"/>
      <c r="CV39" s="523"/>
      <c r="CW39" s="523"/>
      <c r="CX39" s="523"/>
      <c r="CY39" s="523"/>
      <c r="CZ39" s="523"/>
      <c r="DA39" s="523"/>
      <c r="DB39" s="523"/>
      <c r="DC39" s="523"/>
      <c r="DD39" s="523"/>
      <c r="DE39" s="523"/>
      <c r="DG39" s="520" t="str">
        <f>IF('各会計、関係団体の財政状況及び健全化判断比率'!BR12="","",'各会計、関係団体の財政状況及び健全化判断比率'!BR12)</f>
        <v/>
      </c>
      <c r="DH39" s="520"/>
      <c r="DI39" s="196"/>
    </row>
    <row r="40" spans="1:113" ht="32.25" customHeight="1" x14ac:dyDescent="0.25">
      <c r="A40" s="169"/>
      <c r="B40" s="193"/>
      <c r="C40" s="522" t="str">
        <f t="shared" si="5"/>
        <v/>
      </c>
      <c r="D40" s="522"/>
      <c r="E40" s="523" t="str">
        <f>IF('各会計、関係団体の財政状況及び健全化判断比率'!B13="","",'各会計、関係団体の財政状況及び健全化判断比率'!B13)</f>
        <v/>
      </c>
      <c r="F40" s="523"/>
      <c r="G40" s="523"/>
      <c r="H40" s="523"/>
      <c r="I40" s="523"/>
      <c r="J40" s="523"/>
      <c r="K40" s="523"/>
      <c r="L40" s="523"/>
      <c r="M40" s="523"/>
      <c r="N40" s="523"/>
      <c r="O40" s="523"/>
      <c r="P40" s="523"/>
      <c r="Q40" s="523"/>
      <c r="R40" s="523"/>
      <c r="S40" s="523"/>
      <c r="T40" s="169"/>
      <c r="U40" s="522" t="str">
        <f t="shared" si="4"/>
        <v/>
      </c>
      <c r="V40" s="522"/>
      <c r="W40" s="523"/>
      <c r="X40" s="523"/>
      <c r="Y40" s="523"/>
      <c r="Z40" s="523"/>
      <c r="AA40" s="523"/>
      <c r="AB40" s="523"/>
      <c r="AC40" s="523"/>
      <c r="AD40" s="523"/>
      <c r="AE40" s="523"/>
      <c r="AF40" s="523"/>
      <c r="AG40" s="523"/>
      <c r="AH40" s="523"/>
      <c r="AI40" s="523"/>
      <c r="AJ40" s="523"/>
      <c r="AK40" s="523"/>
      <c r="AL40" s="169"/>
      <c r="AM40" s="522" t="str">
        <f t="shared" si="0"/>
        <v/>
      </c>
      <c r="AN40" s="522"/>
      <c r="AO40" s="523"/>
      <c r="AP40" s="523"/>
      <c r="AQ40" s="523"/>
      <c r="AR40" s="523"/>
      <c r="AS40" s="523"/>
      <c r="AT40" s="523"/>
      <c r="AU40" s="523"/>
      <c r="AV40" s="523"/>
      <c r="AW40" s="523"/>
      <c r="AX40" s="523"/>
      <c r="AY40" s="523"/>
      <c r="AZ40" s="523"/>
      <c r="BA40" s="523"/>
      <c r="BB40" s="523"/>
      <c r="BC40" s="523"/>
      <c r="BD40" s="169"/>
      <c r="BE40" s="522" t="str">
        <f t="shared" si="1"/>
        <v/>
      </c>
      <c r="BF40" s="522"/>
      <c r="BG40" s="523"/>
      <c r="BH40" s="523"/>
      <c r="BI40" s="523"/>
      <c r="BJ40" s="523"/>
      <c r="BK40" s="523"/>
      <c r="BL40" s="523"/>
      <c r="BM40" s="523"/>
      <c r="BN40" s="523"/>
      <c r="BO40" s="523"/>
      <c r="BP40" s="523"/>
      <c r="BQ40" s="523"/>
      <c r="BR40" s="523"/>
      <c r="BS40" s="523"/>
      <c r="BT40" s="523"/>
      <c r="BU40" s="523"/>
      <c r="BV40" s="169"/>
      <c r="BW40" s="522">
        <f t="shared" si="2"/>
        <v>14</v>
      </c>
      <c r="BX40" s="522"/>
      <c r="BY40" s="523" t="str">
        <f>IF('各会計、関係団体の財政状況及び健全化判断比率'!B74="","",'各会計、関係団体の財政状況及び健全化判断比率'!B74)</f>
        <v>後期高齢者医療連合(一般会計分)</v>
      </c>
      <c r="BZ40" s="523"/>
      <c r="CA40" s="523"/>
      <c r="CB40" s="523"/>
      <c r="CC40" s="523"/>
      <c r="CD40" s="523"/>
      <c r="CE40" s="523"/>
      <c r="CF40" s="523"/>
      <c r="CG40" s="523"/>
      <c r="CH40" s="523"/>
      <c r="CI40" s="523"/>
      <c r="CJ40" s="523"/>
      <c r="CK40" s="523"/>
      <c r="CL40" s="523"/>
      <c r="CM40" s="523"/>
      <c r="CN40" s="169"/>
      <c r="CO40" s="522" t="str">
        <f t="shared" si="3"/>
        <v/>
      </c>
      <c r="CP40" s="522"/>
      <c r="CQ40" s="523" t="str">
        <f>IF('各会計、関係団体の財政状況及び健全化判断比率'!BS13="","",'各会計、関係団体の財政状況及び健全化判断比率'!BS13)</f>
        <v/>
      </c>
      <c r="CR40" s="523"/>
      <c r="CS40" s="523"/>
      <c r="CT40" s="523"/>
      <c r="CU40" s="523"/>
      <c r="CV40" s="523"/>
      <c r="CW40" s="523"/>
      <c r="CX40" s="523"/>
      <c r="CY40" s="523"/>
      <c r="CZ40" s="523"/>
      <c r="DA40" s="523"/>
      <c r="DB40" s="523"/>
      <c r="DC40" s="523"/>
      <c r="DD40" s="523"/>
      <c r="DE40" s="523"/>
      <c r="DG40" s="520" t="str">
        <f>IF('各会計、関係団体の財政状況及び健全化判断比率'!BR13="","",'各会計、関係団体の財政状況及び健全化判断比率'!BR13)</f>
        <v/>
      </c>
      <c r="DH40" s="520"/>
      <c r="DI40" s="196"/>
    </row>
    <row r="41" spans="1:113" ht="32.25" customHeight="1" x14ac:dyDescent="0.25">
      <c r="A41" s="169"/>
      <c r="B41" s="193"/>
      <c r="C41" s="522" t="str">
        <f t="shared" si="5"/>
        <v/>
      </c>
      <c r="D41" s="522"/>
      <c r="E41" s="523" t="str">
        <f>IF('各会計、関係団体の財政状況及び健全化判断比率'!B14="","",'各会計、関係団体の財政状況及び健全化判断比率'!B14)</f>
        <v/>
      </c>
      <c r="F41" s="523"/>
      <c r="G41" s="523"/>
      <c r="H41" s="523"/>
      <c r="I41" s="523"/>
      <c r="J41" s="523"/>
      <c r="K41" s="523"/>
      <c r="L41" s="523"/>
      <c r="M41" s="523"/>
      <c r="N41" s="523"/>
      <c r="O41" s="523"/>
      <c r="P41" s="523"/>
      <c r="Q41" s="523"/>
      <c r="R41" s="523"/>
      <c r="S41" s="523"/>
      <c r="T41" s="169"/>
      <c r="U41" s="522" t="str">
        <f t="shared" si="4"/>
        <v/>
      </c>
      <c r="V41" s="522"/>
      <c r="W41" s="523"/>
      <c r="X41" s="523"/>
      <c r="Y41" s="523"/>
      <c r="Z41" s="523"/>
      <c r="AA41" s="523"/>
      <c r="AB41" s="523"/>
      <c r="AC41" s="523"/>
      <c r="AD41" s="523"/>
      <c r="AE41" s="523"/>
      <c r="AF41" s="523"/>
      <c r="AG41" s="523"/>
      <c r="AH41" s="523"/>
      <c r="AI41" s="523"/>
      <c r="AJ41" s="523"/>
      <c r="AK41" s="523"/>
      <c r="AL41" s="169"/>
      <c r="AM41" s="522" t="str">
        <f t="shared" si="0"/>
        <v/>
      </c>
      <c r="AN41" s="522"/>
      <c r="AO41" s="523"/>
      <c r="AP41" s="523"/>
      <c r="AQ41" s="523"/>
      <c r="AR41" s="523"/>
      <c r="AS41" s="523"/>
      <c r="AT41" s="523"/>
      <c r="AU41" s="523"/>
      <c r="AV41" s="523"/>
      <c r="AW41" s="523"/>
      <c r="AX41" s="523"/>
      <c r="AY41" s="523"/>
      <c r="AZ41" s="523"/>
      <c r="BA41" s="523"/>
      <c r="BB41" s="523"/>
      <c r="BC41" s="523"/>
      <c r="BD41" s="169"/>
      <c r="BE41" s="522" t="str">
        <f t="shared" si="1"/>
        <v/>
      </c>
      <c r="BF41" s="522"/>
      <c r="BG41" s="523"/>
      <c r="BH41" s="523"/>
      <c r="BI41" s="523"/>
      <c r="BJ41" s="523"/>
      <c r="BK41" s="523"/>
      <c r="BL41" s="523"/>
      <c r="BM41" s="523"/>
      <c r="BN41" s="523"/>
      <c r="BO41" s="523"/>
      <c r="BP41" s="523"/>
      <c r="BQ41" s="523"/>
      <c r="BR41" s="523"/>
      <c r="BS41" s="523"/>
      <c r="BT41" s="523"/>
      <c r="BU41" s="523"/>
      <c r="BV41" s="169"/>
      <c r="BW41" s="522">
        <f t="shared" si="2"/>
        <v>15</v>
      </c>
      <c r="BX41" s="522"/>
      <c r="BY41" s="523" t="str">
        <f>IF('各会計、関係団体の財政状況及び健全化判断比率'!B75="","",'各会計、関係団体の財政状況及び健全化判断比率'!B75)</f>
        <v>後期高齢者医療連合(特別会計分)</v>
      </c>
      <c r="BZ41" s="523"/>
      <c r="CA41" s="523"/>
      <c r="CB41" s="523"/>
      <c r="CC41" s="523"/>
      <c r="CD41" s="523"/>
      <c r="CE41" s="523"/>
      <c r="CF41" s="523"/>
      <c r="CG41" s="523"/>
      <c r="CH41" s="523"/>
      <c r="CI41" s="523"/>
      <c r="CJ41" s="523"/>
      <c r="CK41" s="523"/>
      <c r="CL41" s="523"/>
      <c r="CM41" s="523"/>
      <c r="CN41" s="169"/>
      <c r="CO41" s="522" t="str">
        <f t="shared" si="3"/>
        <v/>
      </c>
      <c r="CP41" s="522"/>
      <c r="CQ41" s="523" t="str">
        <f>IF('各会計、関係団体の財政状況及び健全化判断比率'!BS14="","",'各会計、関係団体の財政状況及び健全化判断比率'!BS14)</f>
        <v/>
      </c>
      <c r="CR41" s="523"/>
      <c r="CS41" s="523"/>
      <c r="CT41" s="523"/>
      <c r="CU41" s="523"/>
      <c r="CV41" s="523"/>
      <c r="CW41" s="523"/>
      <c r="CX41" s="523"/>
      <c r="CY41" s="523"/>
      <c r="CZ41" s="523"/>
      <c r="DA41" s="523"/>
      <c r="DB41" s="523"/>
      <c r="DC41" s="523"/>
      <c r="DD41" s="523"/>
      <c r="DE41" s="523"/>
      <c r="DG41" s="520" t="str">
        <f>IF('各会計、関係団体の財政状況及び健全化判断比率'!BR14="","",'各会計、関係団体の財政状況及び健全化判断比率'!BR14)</f>
        <v/>
      </c>
      <c r="DH41" s="520"/>
      <c r="DI41" s="196"/>
    </row>
    <row r="42" spans="1:113" ht="32.25" customHeight="1" x14ac:dyDescent="0.25">
      <c r="B42" s="193"/>
      <c r="C42" s="522" t="str">
        <f t="shared" si="5"/>
        <v/>
      </c>
      <c r="D42" s="522"/>
      <c r="E42" s="523" t="str">
        <f>IF('各会計、関係団体の財政状況及び健全化判断比率'!B15="","",'各会計、関係団体の財政状況及び健全化判断比率'!B15)</f>
        <v/>
      </c>
      <c r="F42" s="523"/>
      <c r="G42" s="523"/>
      <c r="H42" s="523"/>
      <c r="I42" s="523"/>
      <c r="J42" s="523"/>
      <c r="K42" s="523"/>
      <c r="L42" s="523"/>
      <c r="M42" s="523"/>
      <c r="N42" s="523"/>
      <c r="O42" s="523"/>
      <c r="P42" s="523"/>
      <c r="Q42" s="523"/>
      <c r="R42" s="523"/>
      <c r="S42" s="523"/>
      <c r="T42" s="169"/>
      <c r="U42" s="522" t="str">
        <f t="shared" si="4"/>
        <v/>
      </c>
      <c r="V42" s="522"/>
      <c r="W42" s="523"/>
      <c r="X42" s="523"/>
      <c r="Y42" s="523"/>
      <c r="Z42" s="523"/>
      <c r="AA42" s="523"/>
      <c r="AB42" s="523"/>
      <c r="AC42" s="523"/>
      <c r="AD42" s="523"/>
      <c r="AE42" s="523"/>
      <c r="AF42" s="523"/>
      <c r="AG42" s="523"/>
      <c r="AH42" s="523"/>
      <c r="AI42" s="523"/>
      <c r="AJ42" s="523"/>
      <c r="AK42" s="523"/>
      <c r="AL42" s="169"/>
      <c r="AM42" s="522" t="str">
        <f t="shared" si="0"/>
        <v/>
      </c>
      <c r="AN42" s="522"/>
      <c r="AO42" s="523"/>
      <c r="AP42" s="523"/>
      <c r="AQ42" s="523"/>
      <c r="AR42" s="523"/>
      <c r="AS42" s="523"/>
      <c r="AT42" s="523"/>
      <c r="AU42" s="523"/>
      <c r="AV42" s="523"/>
      <c r="AW42" s="523"/>
      <c r="AX42" s="523"/>
      <c r="AY42" s="523"/>
      <c r="AZ42" s="523"/>
      <c r="BA42" s="523"/>
      <c r="BB42" s="523"/>
      <c r="BC42" s="523"/>
      <c r="BD42" s="169"/>
      <c r="BE42" s="522" t="str">
        <f t="shared" si="1"/>
        <v/>
      </c>
      <c r="BF42" s="522"/>
      <c r="BG42" s="523"/>
      <c r="BH42" s="523"/>
      <c r="BI42" s="523"/>
      <c r="BJ42" s="523"/>
      <c r="BK42" s="523"/>
      <c r="BL42" s="523"/>
      <c r="BM42" s="523"/>
      <c r="BN42" s="523"/>
      <c r="BO42" s="523"/>
      <c r="BP42" s="523"/>
      <c r="BQ42" s="523"/>
      <c r="BR42" s="523"/>
      <c r="BS42" s="523"/>
      <c r="BT42" s="523"/>
      <c r="BU42" s="523"/>
      <c r="BV42" s="169"/>
      <c r="BW42" s="522">
        <f t="shared" si="2"/>
        <v>16</v>
      </c>
      <c r="BX42" s="522"/>
      <c r="BY42" s="523" t="str">
        <f>IF('各会計、関係団体の財政状況及び健全化判断比率'!B76="","",'各会計、関係団体の財政状況及び健全化判断比率'!B76)</f>
        <v>可茂公設地方卸売市場組合</v>
      </c>
      <c r="BZ42" s="523"/>
      <c r="CA42" s="523"/>
      <c r="CB42" s="523"/>
      <c r="CC42" s="523"/>
      <c r="CD42" s="523"/>
      <c r="CE42" s="523"/>
      <c r="CF42" s="523"/>
      <c r="CG42" s="523"/>
      <c r="CH42" s="523"/>
      <c r="CI42" s="523"/>
      <c r="CJ42" s="523"/>
      <c r="CK42" s="523"/>
      <c r="CL42" s="523"/>
      <c r="CM42" s="523"/>
      <c r="CN42" s="169"/>
      <c r="CO42" s="522" t="str">
        <f t="shared" si="3"/>
        <v/>
      </c>
      <c r="CP42" s="522"/>
      <c r="CQ42" s="523" t="str">
        <f>IF('各会計、関係団体の財政状況及び健全化判断比率'!BS15="","",'各会計、関係団体の財政状況及び健全化判断比率'!BS15)</f>
        <v/>
      </c>
      <c r="CR42" s="523"/>
      <c r="CS42" s="523"/>
      <c r="CT42" s="523"/>
      <c r="CU42" s="523"/>
      <c r="CV42" s="523"/>
      <c r="CW42" s="523"/>
      <c r="CX42" s="523"/>
      <c r="CY42" s="523"/>
      <c r="CZ42" s="523"/>
      <c r="DA42" s="523"/>
      <c r="DB42" s="523"/>
      <c r="DC42" s="523"/>
      <c r="DD42" s="523"/>
      <c r="DE42" s="523"/>
      <c r="DG42" s="520" t="str">
        <f>IF('各会計、関係団体の財政状況及び健全化判断比率'!BR15="","",'各会計、関係団体の財政状況及び健全化判断比率'!BR15)</f>
        <v/>
      </c>
      <c r="DH42" s="520"/>
      <c r="DI42" s="196"/>
    </row>
    <row r="43" spans="1:113" ht="32.25" customHeight="1" x14ac:dyDescent="0.25">
      <c r="B43" s="193"/>
      <c r="C43" s="522" t="str">
        <f t="shared" si="5"/>
        <v/>
      </c>
      <c r="D43" s="522"/>
      <c r="E43" s="523" t="str">
        <f>IF('各会計、関係団体の財政状況及び健全化判断比率'!B16="","",'各会計、関係団体の財政状況及び健全化判断比率'!B16)</f>
        <v/>
      </c>
      <c r="F43" s="523"/>
      <c r="G43" s="523"/>
      <c r="H43" s="523"/>
      <c r="I43" s="523"/>
      <c r="J43" s="523"/>
      <c r="K43" s="523"/>
      <c r="L43" s="523"/>
      <c r="M43" s="523"/>
      <c r="N43" s="523"/>
      <c r="O43" s="523"/>
      <c r="P43" s="523"/>
      <c r="Q43" s="523"/>
      <c r="R43" s="523"/>
      <c r="S43" s="523"/>
      <c r="T43" s="169"/>
      <c r="U43" s="522" t="str">
        <f t="shared" si="4"/>
        <v/>
      </c>
      <c r="V43" s="522"/>
      <c r="W43" s="523"/>
      <c r="X43" s="523"/>
      <c r="Y43" s="523"/>
      <c r="Z43" s="523"/>
      <c r="AA43" s="523"/>
      <c r="AB43" s="523"/>
      <c r="AC43" s="523"/>
      <c r="AD43" s="523"/>
      <c r="AE43" s="523"/>
      <c r="AF43" s="523"/>
      <c r="AG43" s="523"/>
      <c r="AH43" s="523"/>
      <c r="AI43" s="523"/>
      <c r="AJ43" s="523"/>
      <c r="AK43" s="523"/>
      <c r="AL43" s="169"/>
      <c r="AM43" s="522" t="str">
        <f t="shared" si="0"/>
        <v/>
      </c>
      <c r="AN43" s="522"/>
      <c r="AO43" s="523"/>
      <c r="AP43" s="523"/>
      <c r="AQ43" s="523"/>
      <c r="AR43" s="523"/>
      <c r="AS43" s="523"/>
      <c r="AT43" s="523"/>
      <c r="AU43" s="523"/>
      <c r="AV43" s="523"/>
      <c r="AW43" s="523"/>
      <c r="AX43" s="523"/>
      <c r="AY43" s="523"/>
      <c r="AZ43" s="523"/>
      <c r="BA43" s="523"/>
      <c r="BB43" s="523"/>
      <c r="BC43" s="523"/>
      <c r="BD43" s="169"/>
      <c r="BE43" s="522" t="str">
        <f t="shared" si="1"/>
        <v/>
      </c>
      <c r="BF43" s="522"/>
      <c r="BG43" s="523"/>
      <c r="BH43" s="523"/>
      <c r="BI43" s="523"/>
      <c r="BJ43" s="523"/>
      <c r="BK43" s="523"/>
      <c r="BL43" s="523"/>
      <c r="BM43" s="523"/>
      <c r="BN43" s="523"/>
      <c r="BO43" s="523"/>
      <c r="BP43" s="523"/>
      <c r="BQ43" s="523"/>
      <c r="BR43" s="523"/>
      <c r="BS43" s="523"/>
      <c r="BT43" s="523"/>
      <c r="BU43" s="523"/>
      <c r="BV43" s="169"/>
      <c r="BW43" s="522" t="str">
        <f t="shared" si="2"/>
        <v/>
      </c>
      <c r="BX43" s="522"/>
      <c r="BY43" s="523" t="str">
        <f>IF('各会計、関係団体の財政状況及び健全化判断比率'!B77="","",'各会計、関係団体の財政状況及び健全化判断比率'!B77)</f>
        <v/>
      </c>
      <c r="BZ43" s="523"/>
      <c r="CA43" s="523"/>
      <c r="CB43" s="523"/>
      <c r="CC43" s="523"/>
      <c r="CD43" s="523"/>
      <c r="CE43" s="523"/>
      <c r="CF43" s="523"/>
      <c r="CG43" s="523"/>
      <c r="CH43" s="523"/>
      <c r="CI43" s="523"/>
      <c r="CJ43" s="523"/>
      <c r="CK43" s="523"/>
      <c r="CL43" s="523"/>
      <c r="CM43" s="523"/>
      <c r="CN43" s="169"/>
      <c r="CO43" s="522" t="str">
        <f t="shared" si="3"/>
        <v/>
      </c>
      <c r="CP43" s="522"/>
      <c r="CQ43" s="523" t="str">
        <f>IF('各会計、関係団体の財政状況及び健全化判断比率'!BS16="","",'各会計、関係団体の財政状況及び健全化判断比率'!BS16)</f>
        <v/>
      </c>
      <c r="CR43" s="523"/>
      <c r="CS43" s="523"/>
      <c r="CT43" s="523"/>
      <c r="CU43" s="523"/>
      <c r="CV43" s="523"/>
      <c r="CW43" s="523"/>
      <c r="CX43" s="523"/>
      <c r="CY43" s="523"/>
      <c r="CZ43" s="523"/>
      <c r="DA43" s="523"/>
      <c r="DB43" s="523"/>
      <c r="DC43" s="523"/>
      <c r="DD43" s="523"/>
      <c r="DE43" s="523"/>
      <c r="DG43" s="520" t="str">
        <f>IF('各会計、関係団体の財政状況及び健全化判断比率'!BR16="","",'各会計、関係団体の財政状況及び健全化判断比率'!BR16)</f>
        <v/>
      </c>
      <c r="DH43" s="520"/>
      <c r="DI43" s="196"/>
    </row>
    <row r="44" spans="1:113" ht="13.5" customHeight="1" thickBot="1" x14ac:dyDescent="0.3">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5"/>
    <row r="46" spans="1:113" x14ac:dyDescent="0.25">
      <c r="B46" s="168" t="s">
        <v>193</v>
      </c>
      <c r="E46" s="519" t="s">
        <v>194</v>
      </c>
      <c r="F46" s="519"/>
      <c r="G46" s="519"/>
      <c r="H46" s="519"/>
      <c r="I46" s="519"/>
      <c r="J46" s="519"/>
      <c r="K46" s="519"/>
      <c r="L46" s="519"/>
      <c r="M46" s="519"/>
      <c r="N46" s="519"/>
      <c r="O46" s="519"/>
      <c r="P46" s="519"/>
      <c r="Q46" s="519"/>
      <c r="R46" s="519"/>
      <c r="S46" s="519"/>
      <c r="T46" s="519"/>
      <c r="U46" s="519"/>
      <c r="V46" s="519"/>
      <c r="W46" s="519"/>
      <c r="X46" s="519"/>
      <c r="Y46" s="519"/>
      <c r="Z46" s="519"/>
      <c r="AA46" s="519"/>
      <c r="AB46" s="519"/>
      <c r="AC46" s="519"/>
      <c r="AD46" s="519"/>
      <c r="AE46" s="519"/>
      <c r="AF46" s="519"/>
      <c r="AG46" s="519"/>
      <c r="AH46" s="519"/>
      <c r="AI46" s="519"/>
      <c r="AJ46" s="519"/>
      <c r="AK46" s="519"/>
      <c r="AL46" s="519"/>
      <c r="AM46" s="519"/>
      <c r="AN46" s="519"/>
      <c r="AO46" s="519"/>
      <c r="AP46" s="519"/>
      <c r="AQ46" s="519"/>
      <c r="AR46" s="519"/>
      <c r="AS46" s="519"/>
      <c r="AT46" s="519"/>
      <c r="AU46" s="519"/>
      <c r="AV46" s="519"/>
      <c r="AW46" s="519"/>
      <c r="AX46" s="519"/>
      <c r="AY46" s="519"/>
      <c r="AZ46" s="519"/>
      <c r="BA46" s="519"/>
      <c r="BB46" s="519"/>
      <c r="BC46" s="519"/>
      <c r="BD46" s="519"/>
      <c r="BE46" s="519"/>
      <c r="BF46" s="519"/>
      <c r="BG46" s="519"/>
      <c r="BH46" s="519"/>
      <c r="BI46" s="519"/>
      <c r="BJ46" s="519"/>
      <c r="BK46" s="519"/>
      <c r="BL46" s="519"/>
      <c r="BM46" s="519"/>
      <c r="BN46" s="519"/>
      <c r="BO46" s="519"/>
      <c r="BP46" s="519"/>
      <c r="BQ46" s="519"/>
      <c r="BR46" s="519"/>
      <c r="BS46" s="519"/>
      <c r="BT46" s="519"/>
      <c r="BU46" s="519"/>
      <c r="BV46" s="519"/>
      <c r="BW46" s="519"/>
      <c r="BX46" s="519"/>
      <c r="BY46" s="519"/>
      <c r="BZ46" s="519"/>
      <c r="CA46" s="519"/>
      <c r="CB46" s="519"/>
      <c r="CC46" s="519"/>
      <c r="CD46" s="519"/>
      <c r="CE46" s="519"/>
      <c r="CF46" s="519"/>
      <c r="CG46" s="519"/>
      <c r="CH46" s="519"/>
      <c r="CI46" s="519"/>
      <c r="CJ46" s="519"/>
      <c r="CK46" s="519"/>
      <c r="CL46" s="519"/>
      <c r="CM46" s="519"/>
      <c r="CN46" s="519"/>
      <c r="CO46" s="519"/>
      <c r="CP46" s="519"/>
      <c r="CQ46" s="519"/>
      <c r="CR46" s="519"/>
      <c r="CS46" s="519"/>
      <c r="CT46" s="519"/>
      <c r="CU46" s="519"/>
      <c r="CV46" s="519"/>
      <c r="CW46" s="519"/>
      <c r="CX46" s="519"/>
      <c r="CY46" s="519"/>
      <c r="CZ46" s="519"/>
      <c r="DA46" s="519"/>
      <c r="DB46" s="519"/>
      <c r="DC46" s="519"/>
      <c r="DD46" s="519"/>
      <c r="DE46" s="519"/>
      <c r="DF46" s="519"/>
      <c r="DG46" s="519"/>
      <c r="DH46" s="519"/>
      <c r="DI46" s="519"/>
    </row>
    <row r="47" spans="1:113" x14ac:dyDescent="0.25">
      <c r="E47" s="519" t="s">
        <v>195</v>
      </c>
      <c r="F47" s="519"/>
      <c r="G47" s="519"/>
      <c r="H47" s="519"/>
      <c r="I47" s="519"/>
      <c r="J47" s="519"/>
      <c r="K47" s="519"/>
      <c r="L47" s="519"/>
      <c r="M47" s="519"/>
      <c r="N47" s="519"/>
      <c r="O47" s="519"/>
      <c r="P47" s="519"/>
      <c r="Q47" s="519"/>
      <c r="R47" s="519"/>
      <c r="S47" s="519"/>
      <c r="T47" s="519"/>
      <c r="U47" s="519"/>
      <c r="V47" s="519"/>
      <c r="W47" s="519"/>
      <c r="X47" s="519"/>
      <c r="Y47" s="519"/>
      <c r="Z47" s="519"/>
      <c r="AA47" s="519"/>
      <c r="AB47" s="519"/>
      <c r="AC47" s="519"/>
      <c r="AD47" s="519"/>
      <c r="AE47" s="519"/>
      <c r="AF47" s="519"/>
      <c r="AG47" s="519"/>
      <c r="AH47" s="519"/>
      <c r="AI47" s="519"/>
      <c r="AJ47" s="519"/>
      <c r="AK47" s="519"/>
      <c r="AL47" s="519"/>
      <c r="AM47" s="519"/>
      <c r="AN47" s="519"/>
      <c r="AO47" s="519"/>
      <c r="AP47" s="519"/>
      <c r="AQ47" s="519"/>
      <c r="AR47" s="519"/>
      <c r="AS47" s="519"/>
      <c r="AT47" s="519"/>
      <c r="AU47" s="519"/>
      <c r="AV47" s="519"/>
      <c r="AW47" s="519"/>
      <c r="AX47" s="519"/>
      <c r="AY47" s="519"/>
      <c r="AZ47" s="519"/>
      <c r="BA47" s="519"/>
      <c r="BB47" s="519"/>
      <c r="BC47" s="519"/>
      <c r="BD47" s="519"/>
      <c r="BE47" s="519"/>
      <c r="BF47" s="519"/>
      <c r="BG47" s="519"/>
      <c r="BH47" s="519"/>
      <c r="BI47" s="519"/>
      <c r="BJ47" s="519"/>
      <c r="BK47" s="519"/>
      <c r="BL47" s="519"/>
      <c r="BM47" s="519"/>
      <c r="BN47" s="519"/>
      <c r="BO47" s="519"/>
      <c r="BP47" s="519"/>
      <c r="BQ47" s="519"/>
      <c r="BR47" s="519"/>
      <c r="BS47" s="519"/>
      <c r="BT47" s="519"/>
      <c r="BU47" s="519"/>
      <c r="BV47" s="519"/>
      <c r="BW47" s="519"/>
      <c r="BX47" s="519"/>
      <c r="BY47" s="519"/>
      <c r="BZ47" s="519"/>
      <c r="CA47" s="519"/>
      <c r="CB47" s="519"/>
      <c r="CC47" s="519"/>
      <c r="CD47" s="519"/>
      <c r="CE47" s="519"/>
      <c r="CF47" s="519"/>
      <c r="CG47" s="519"/>
      <c r="CH47" s="519"/>
      <c r="CI47" s="519"/>
      <c r="CJ47" s="519"/>
      <c r="CK47" s="519"/>
      <c r="CL47" s="519"/>
      <c r="CM47" s="519"/>
      <c r="CN47" s="519"/>
      <c r="CO47" s="519"/>
      <c r="CP47" s="519"/>
      <c r="CQ47" s="519"/>
      <c r="CR47" s="519"/>
      <c r="CS47" s="519"/>
      <c r="CT47" s="519"/>
      <c r="CU47" s="519"/>
      <c r="CV47" s="519"/>
      <c r="CW47" s="519"/>
      <c r="CX47" s="519"/>
      <c r="CY47" s="519"/>
      <c r="CZ47" s="519"/>
      <c r="DA47" s="519"/>
      <c r="DB47" s="519"/>
      <c r="DC47" s="519"/>
      <c r="DD47" s="519"/>
      <c r="DE47" s="519"/>
      <c r="DF47" s="519"/>
      <c r="DG47" s="519"/>
      <c r="DH47" s="519"/>
      <c r="DI47" s="519"/>
    </row>
    <row r="48" spans="1:113" x14ac:dyDescent="0.25">
      <c r="E48" s="519" t="s">
        <v>196</v>
      </c>
      <c r="F48" s="519"/>
      <c r="G48" s="519"/>
      <c r="H48" s="519"/>
      <c r="I48" s="519"/>
      <c r="J48" s="519"/>
      <c r="K48" s="519"/>
      <c r="L48" s="519"/>
      <c r="M48" s="519"/>
      <c r="N48" s="519"/>
      <c r="O48" s="519"/>
      <c r="P48" s="519"/>
      <c r="Q48" s="519"/>
      <c r="R48" s="519"/>
      <c r="S48" s="519"/>
      <c r="T48" s="519"/>
      <c r="U48" s="519"/>
      <c r="V48" s="519"/>
      <c r="W48" s="519"/>
      <c r="X48" s="519"/>
      <c r="Y48" s="519"/>
      <c r="Z48" s="519"/>
      <c r="AA48" s="519"/>
      <c r="AB48" s="519"/>
      <c r="AC48" s="519"/>
      <c r="AD48" s="519"/>
      <c r="AE48" s="519"/>
      <c r="AF48" s="519"/>
      <c r="AG48" s="519"/>
      <c r="AH48" s="519"/>
      <c r="AI48" s="519"/>
      <c r="AJ48" s="519"/>
      <c r="AK48" s="519"/>
      <c r="AL48" s="519"/>
      <c r="AM48" s="519"/>
      <c r="AN48" s="519"/>
      <c r="AO48" s="519"/>
      <c r="AP48" s="519"/>
      <c r="AQ48" s="519"/>
      <c r="AR48" s="519"/>
      <c r="AS48" s="519"/>
      <c r="AT48" s="519"/>
      <c r="AU48" s="519"/>
      <c r="AV48" s="519"/>
      <c r="AW48" s="519"/>
      <c r="AX48" s="519"/>
      <c r="AY48" s="519"/>
      <c r="AZ48" s="519"/>
      <c r="BA48" s="519"/>
      <c r="BB48" s="519"/>
      <c r="BC48" s="519"/>
      <c r="BD48" s="519"/>
      <c r="BE48" s="519"/>
      <c r="BF48" s="519"/>
      <c r="BG48" s="519"/>
      <c r="BH48" s="519"/>
      <c r="BI48" s="519"/>
      <c r="BJ48" s="519"/>
      <c r="BK48" s="519"/>
      <c r="BL48" s="519"/>
      <c r="BM48" s="519"/>
      <c r="BN48" s="519"/>
      <c r="BO48" s="519"/>
      <c r="BP48" s="519"/>
      <c r="BQ48" s="519"/>
      <c r="BR48" s="519"/>
      <c r="BS48" s="519"/>
      <c r="BT48" s="519"/>
      <c r="BU48" s="519"/>
      <c r="BV48" s="519"/>
      <c r="BW48" s="519"/>
      <c r="BX48" s="519"/>
      <c r="BY48" s="519"/>
      <c r="BZ48" s="519"/>
      <c r="CA48" s="519"/>
      <c r="CB48" s="519"/>
      <c r="CC48" s="519"/>
      <c r="CD48" s="519"/>
      <c r="CE48" s="519"/>
      <c r="CF48" s="519"/>
      <c r="CG48" s="519"/>
      <c r="CH48" s="519"/>
      <c r="CI48" s="519"/>
      <c r="CJ48" s="519"/>
      <c r="CK48" s="519"/>
      <c r="CL48" s="519"/>
      <c r="CM48" s="519"/>
      <c r="CN48" s="519"/>
      <c r="CO48" s="519"/>
      <c r="CP48" s="519"/>
      <c r="CQ48" s="519"/>
      <c r="CR48" s="519"/>
      <c r="CS48" s="519"/>
      <c r="CT48" s="519"/>
      <c r="CU48" s="519"/>
      <c r="CV48" s="519"/>
      <c r="CW48" s="519"/>
      <c r="CX48" s="519"/>
      <c r="CY48" s="519"/>
      <c r="CZ48" s="519"/>
      <c r="DA48" s="519"/>
      <c r="DB48" s="519"/>
      <c r="DC48" s="519"/>
      <c r="DD48" s="519"/>
      <c r="DE48" s="519"/>
      <c r="DF48" s="519"/>
      <c r="DG48" s="519"/>
      <c r="DH48" s="519"/>
      <c r="DI48" s="519"/>
    </row>
    <row r="49" spans="5:113" x14ac:dyDescent="0.25">
      <c r="E49" s="521" t="s">
        <v>197</v>
      </c>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521"/>
      <c r="AL49" s="521"/>
      <c r="AM49" s="521"/>
      <c r="AN49" s="521"/>
      <c r="AO49" s="521"/>
      <c r="AP49" s="521"/>
      <c r="AQ49" s="521"/>
      <c r="AR49" s="521"/>
      <c r="AS49" s="521"/>
      <c r="AT49" s="521"/>
      <c r="AU49" s="521"/>
      <c r="AV49" s="521"/>
      <c r="AW49" s="521"/>
      <c r="AX49" s="521"/>
      <c r="AY49" s="521"/>
      <c r="AZ49" s="521"/>
      <c r="BA49" s="521"/>
      <c r="BB49" s="521"/>
      <c r="BC49" s="521"/>
      <c r="BD49" s="521"/>
      <c r="BE49" s="521"/>
      <c r="BF49" s="521"/>
      <c r="BG49" s="521"/>
      <c r="BH49" s="521"/>
      <c r="BI49" s="521"/>
      <c r="BJ49" s="521"/>
      <c r="BK49" s="521"/>
      <c r="BL49" s="521"/>
      <c r="BM49" s="521"/>
      <c r="BN49" s="521"/>
      <c r="BO49" s="521"/>
      <c r="BP49" s="521"/>
      <c r="BQ49" s="521"/>
      <c r="BR49" s="521"/>
      <c r="BS49" s="521"/>
      <c r="BT49" s="521"/>
      <c r="BU49" s="521"/>
      <c r="BV49" s="521"/>
      <c r="BW49" s="521"/>
      <c r="BX49" s="521"/>
      <c r="BY49" s="521"/>
      <c r="BZ49" s="521"/>
      <c r="CA49" s="521"/>
      <c r="CB49" s="521"/>
      <c r="CC49" s="521"/>
      <c r="CD49" s="521"/>
      <c r="CE49" s="521"/>
      <c r="CF49" s="521"/>
      <c r="CG49" s="521"/>
      <c r="CH49" s="521"/>
      <c r="CI49" s="521"/>
      <c r="CJ49" s="521"/>
      <c r="CK49" s="521"/>
      <c r="CL49" s="521"/>
      <c r="CM49" s="521"/>
      <c r="CN49" s="521"/>
      <c r="CO49" s="521"/>
      <c r="CP49" s="521"/>
      <c r="CQ49" s="521"/>
      <c r="CR49" s="521"/>
      <c r="CS49" s="521"/>
      <c r="CT49" s="521"/>
      <c r="CU49" s="521"/>
      <c r="CV49" s="521"/>
      <c r="CW49" s="521"/>
      <c r="CX49" s="521"/>
      <c r="CY49" s="521"/>
      <c r="CZ49" s="521"/>
      <c r="DA49" s="521"/>
      <c r="DB49" s="521"/>
      <c r="DC49" s="521"/>
      <c r="DD49" s="521"/>
      <c r="DE49" s="521"/>
      <c r="DF49" s="521"/>
      <c r="DG49" s="521"/>
      <c r="DH49" s="521"/>
      <c r="DI49" s="521"/>
    </row>
    <row r="50" spans="5:113" x14ac:dyDescent="0.25">
      <c r="E50" s="519" t="s">
        <v>198</v>
      </c>
      <c r="F50" s="519"/>
      <c r="G50" s="519"/>
      <c r="H50" s="519"/>
      <c r="I50" s="519"/>
      <c r="J50" s="519"/>
      <c r="K50" s="519"/>
      <c r="L50" s="519"/>
      <c r="M50" s="519"/>
      <c r="N50" s="519"/>
      <c r="O50" s="519"/>
      <c r="P50" s="519"/>
      <c r="Q50" s="519"/>
      <c r="R50" s="519"/>
      <c r="S50" s="519"/>
      <c r="T50" s="519"/>
      <c r="U50" s="519"/>
      <c r="V50" s="519"/>
      <c r="W50" s="519"/>
      <c r="X50" s="519"/>
      <c r="Y50" s="519"/>
      <c r="Z50" s="519"/>
      <c r="AA50" s="519"/>
      <c r="AB50" s="519"/>
      <c r="AC50" s="519"/>
      <c r="AD50" s="519"/>
      <c r="AE50" s="519"/>
      <c r="AF50" s="519"/>
      <c r="AG50" s="519"/>
      <c r="AH50" s="519"/>
      <c r="AI50" s="519"/>
      <c r="AJ50" s="519"/>
      <c r="AK50" s="519"/>
      <c r="AL50" s="519"/>
      <c r="AM50" s="519"/>
      <c r="AN50" s="519"/>
      <c r="AO50" s="519"/>
      <c r="AP50" s="519"/>
      <c r="AQ50" s="519"/>
      <c r="AR50" s="519"/>
      <c r="AS50" s="519"/>
      <c r="AT50" s="519"/>
      <c r="AU50" s="519"/>
      <c r="AV50" s="519"/>
      <c r="AW50" s="519"/>
      <c r="AX50" s="519"/>
      <c r="AY50" s="519"/>
      <c r="AZ50" s="519"/>
      <c r="BA50" s="519"/>
      <c r="BB50" s="519"/>
      <c r="BC50" s="519"/>
      <c r="BD50" s="519"/>
      <c r="BE50" s="519"/>
      <c r="BF50" s="519"/>
      <c r="BG50" s="519"/>
      <c r="BH50" s="519"/>
      <c r="BI50" s="519"/>
      <c r="BJ50" s="519"/>
      <c r="BK50" s="519"/>
      <c r="BL50" s="519"/>
      <c r="BM50" s="519"/>
      <c r="BN50" s="519"/>
      <c r="BO50" s="519"/>
      <c r="BP50" s="519"/>
      <c r="BQ50" s="519"/>
      <c r="BR50" s="519"/>
      <c r="BS50" s="519"/>
      <c r="BT50" s="519"/>
      <c r="BU50" s="519"/>
      <c r="BV50" s="519"/>
      <c r="BW50" s="519"/>
      <c r="BX50" s="519"/>
      <c r="BY50" s="519"/>
      <c r="BZ50" s="519"/>
      <c r="CA50" s="519"/>
      <c r="CB50" s="519"/>
      <c r="CC50" s="519"/>
      <c r="CD50" s="519"/>
      <c r="CE50" s="519"/>
      <c r="CF50" s="519"/>
      <c r="CG50" s="519"/>
      <c r="CH50" s="519"/>
      <c r="CI50" s="519"/>
      <c r="CJ50" s="519"/>
      <c r="CK50" s="519"/>
      <c r="CL50" s="519"/>
      <c r="CM50" s="519"/>
      <c r="CN50" s="519"/>
      <c r="CO50" s="519"/>
      <c r="CP50" s="519"/>
      <c r="CQ50" s="519"/>
      <c r="CR50" s="519"/>
      <c r="CS50" s="519"/>
      <c r="CT50" s="519"/>
      <c r="CU50" s="519"/>
      <c r="CV50" s="519"/>
      <c r="CW50" s="519"/>
      <c r="CX50" s="519"/>
      <c r="CY50" s="519"/>
      <c r="CZ50" s="519"/>
      <c r="DA50" s="519"/>
      <c r="DB50" s="519"/>
      <c r="DC50" s="519"/>
      <c r="DD50" s="519"/>
      <c r="DE50" s="519"/>
      <c r="DF50" s="519"/>
      <c r="DG50" s="519"/>
      <c r="DH50" s="519"/>
      <c r="DI50" s="519"/>
    </row>
    <row r="51" spans="5:113" x14ac:dyDescent="0.25">
      <c r="E51" s="519" t="s">
        <v>199</v>
      </c>
      <c r="F51" s="519"/>
      <c r="G51" s="519"/>
      <c r="H51" s="519"/>
      <c r="I51" s="519"/>
      <c r="J51" s="519"/>
      <c r="K51" s="519"/>
      <c r="L51" s="519"/>
      <c r="M51" s="519"/>
      <c r="N51" s="519"/>
      <c r="O51" s="519"/>
      <c r="P51" s="519"/>
      <c r="Q51" s="519"/>
      <c r="R51" s="519"/>
      <c r="S51" s="519"/>
      <c r="T51" s="519"/>
      <c r="U51" s="519"/>
      <c r="V51" s="519"/>
      <c r="W51" s="519"/>
      <c r="X51" s="519"/>
      <c r="Y51" s="519"/>
      <c r="Z51" s="519"/>
      <c r="AA51" s="519"/>
      <c r="AB51" s="519"/>
      <c r="AC51" s="519"/>
      <c r="AD51" s="519"/>
      <c r="AE51" s="519"/>
      <c r="AF51" s="519"/>
      <c r="AG51" s="519"/>
      <c r="AH51" s="519"/>
      <c r="AI51" s="519"/>
      <c r="AJ51" s="519"/>
      <c r="AK51" s="519"/>
      <c r="AL51" s="519"/>
      <c r="AM51" s="519"/>
      <c r="AN51" s="519"/>
      <c r="AO51" s="519"/>
      <c r="AP51" s="519"/>
      <c r="AQ51" s="519"/>
      <c r="AR51" s="519"/>
      <c r="AS51" s="519"/>
      <c r="AT51" s="519"/>
      <c r="AU51" s="519"/>
      <c r="AV51" s="519"/>
      <c r="AW51" s="519"/>
      <c r="AX51" s="519"/>
      <c r="AY51" s="519"/>
      <c r="AZ51" s="519"/>
      <c r="BA51" s="519"/>
      <c r="BB51" s="519"/>
      <c r="BC51" s="519"/>
      <c r="BD51" s="519"/>
      <c r="BE51" s="519"/>
      <c r="BF51" s="519"/>
      <c r="BG51" s="519"/>
      <c r="BH51" s="519"/>
      <c r="BI51" s="519"/>
      <c r="BJ51" s="519"/>
      <c r="BK51" s="519"/>
      <c r="BL51" s="519"/>
      <c r="BM51" s="519"/>
      <c r="BN51" s="519"/>
      <c r="BO51" s="519"/>
      <c r="BP51" s="519"/>
      <c r="BQ51" s="519"/>
      <c r="BR51" s="519"/>
      <c r="BS51" s="519"/>
      <c r="BT51" s="519"/>
      <c r="BU51" s="519"/>
      <c r="BV51" s="519"/>
      <c r="BW51" s="519"/>
      <c r="BX51" s="519"/>
      <c r="BY51" s="519"/>
      <c r="BZ51" s="519"/>
      <c r="CA51" s="519"/>
      <c r="CB51" s="519"/>
      <c r="CC51" s="519"/>
      <c r="CD51" s="519"/>
      <c r="CE51" s="519"/>
      <c r="CF51" s="519"/>
      <c r="CG51" s="519"/>
      <c r="CH51" s="519"/>
      <c r="CI51" s="519"/>
      <c r="CJ51" s="519"/>
      <c r="CK51" s="519"/>
      <c r="CL51" s="519"/>
      <c r="CM51" s="519"/>
      <c r="CN51" s="519"/>
      <c r="CO51" s="519"/>
      <c r="CP51" s="519"/>
      <c r="CQ51" s="519"/>
      <c r="CR51" s="519"/>
      <c r="CS51" s="519"/>
      <c r="CT51" s="519"/>
      <c r="CU51" s="519"/>
      <c r="CV51" s="519"/>
      <c r="CW51" s="519"/>
      <c r="CX51" s="519"/>
      <c r="CY51" s="519"/>
      <c r="CZ51" s="519"/>
      <c r="DA51" s="519"/>
      <c r="DB51" s="519"/>
      <c r="DC51" s="519"/>
      <c r="DD51" s="519"/>
      <c r="DE51" s="519"/>
      <c r="DF51" s="519"/>
      <c r="DG51" s="519"/>
      <c r="DH51" s="519"/>
      <c r="DI51" s="519"/>
    </row>
    <row r="52" spans="5:113" x14ac:dyDescent="0.25">
      <c r="E52" s="519" t="s">
        <v>200</v>
      </c>
      <c r="F52" s="519"/>
      <c r="G52" s="519"/>
      <c r="H52" s="519"/>
      <c r="I52" s="519"/>
      <c r="J52" s="519"/>
      <c r="K52" s="519"/>
      <c r="L52" s="519"/>
      <c r="M52" s="519"/>
      <c r="N52" s="519"/>
      <c r="O52" s="519"/>
      <c r="P52" s="519"/>
      <c r="Q52" s="519"/>
      <c r="R52" s="519"/>
      <c r="S52" s="519"/>
      <c r="T52" s="519"/>
      <c r="U52" s="519"/>
      <c r="V52" s="519"/>
      <c r="W52" s="519"/>
      <c r="X52" s="519"/>
      <c r="Y52" s="519"/>
      <c r="Z52" s="519"/>
      <c r="AA52" s="519"/>
      <c r="AB52" s="519"/>
      <c r="AC52" s="519"/>
      <c r="AD52" s="519"/>
      <c r="AE52" s="519"/>
      <c r="AF52" s="519"/>
      <c r="AG52" s="519"/>
      <c r="AH52" s="519"/>
      <c r="AI52" s="519"/>
      <c r="AJ52" s="519"/>
      <c r="AK52" s="519"/>
      <c r="AL52" s="519"/>
      <c r="AM52" s="519"/>
      <c r="AN52" s="519"/>
      <c r="AO52" s="519"/>
      <c r="AP52" s="519"/>
      <c r="AQ52" s="519"/>
      <c r="AR52" s="519"/>
      <c r="AS52" s="519"/>
      <c r="AT52" s="519"/>
      <c r="AU52" s="519"/>
      <c r="AV52" s="519"/>
      <c r="AW52" s="519"/>
      <c r="AX52" s="519"/>
      <c r="AY52" s="519"/>
      <c r="AZ52" s="519"/>
      <c r="BA52" s="519"/>
      <c r="BB52" s="519"/>
      <c r="BC52" s="519"/>
      <c r="BD52" s="519"/>
      <c r="BE52" s="519"/>
      <c r="BF52" s="519"/>
      <c r="BG52" s="519"/>
      <c r="BH52" s="519"/>
      <c r="BI52" s="519"/>
      <c r="BJ52" s="519"/>
      <c r="BK52" s="519"/>
      <c r="BL52" s="519"/>
      <c r="BM52" s="519"/>
      <c r="BN52" s="519"/>
      <c r="BO52" s="519"/>
      <c r="BP52" s="519"/>
      <c r="BQ52" s="519"/>
      <c r="BR52" s="519"/>
      <c r="BS52" s="519"/>
      <c r="BT52" s="519"/>
      <c r="BU52" s="519"/>
      <c r="BV52" s="519"/>
      <c r="BW52" s="519"/>
      <c r="BX52" s="519"/>
      <c r="BY52" s="519"/>
      <c r="BZ52" s="519"/>
      <c r="CA52" s="519"/>
      <c r="CB52" s="519"/>
      <c r="CC52" s="519"/>
      <c r="CD52" s="519"/>
      <c r="CE52" s="519"/>
      <c r="CF52" s="519"/>
      <c r="CG52" s="519"/>
      <c r="CH52" s="519"/>
      <c r="CI52" s="519"/>
      <c r="CJ52" s="519"/>
      <c r="CK52" s="519"/>
      <c r="CL52" s="519"/>
      <c r="CM52" s="519"/>
      <c r="CN52" s="519"/>
      <c r="CO52" s="519"/>
      <c r="CP52" s="519"/>
      <c r="CQ52" s="519"/>
      <c r="CR52" s="519"/>
      <c r="CS52" s="519"/>
      <c r="CT52" s="519"/>
      <c r="CU52" s="519"/>
      <c r="CV52" s="519"/>
      <c r="CW52" s="519"/>
      <c r="CX52" s="519"/>
      <c r="CY52" s="519"/>
      <c r="CZ52" s="519"/>
      <c r="DA52" s="519"/>
      <c r="DB52" s="519"/>
      <c r="DC52" s="519"/>
      <c r="DD52" s="519"/>
      <c r="DE52" s="519"/>
      <c r="DF52" s="519"/>
      <c r="DG52" s="519"/>
      <c r="DH52" s="519"/>
      <c r="DI52" s="519"/>
    </row>
    <row r="53" spans="5:113" x14ac:dyDescent="0.25">
      <c r="E53" s="519" t="s">
        <v>201</v>
      </c>
      <c r="F53" s="519"/>
      <c r="G53" s="519"/>
      <c r="H53" s="519"/>
      <c r="I53" s="519"/>
      <c r="J53" s="519"/>
      <c r="K53" s="519"/>
      <c r="L53" s="519"/>
      <c r="M53" s="519"/>
      <c r="N53" s="519"/>
      <c r="O53" s="519"/>
      <c r="P53" s="519"/>
      <c r="Q53" s="519"/>
      <c r="R53" s="519"/>
      <c r="S53" s="519"/>
      <c r="T53" s="519"/>
      <c r="U53" s="519"/>
      <c r="V53" s="519"/>
      <c r="W53" s="519"/>
      <c r="X53" s="519"/>
      <c r="Y53" s="519"/>
      <c r="Z53" s="519"/>
      <c r="AA53" s="519"/>
      <c r="AB53" s="519"/>
      <c r="AC53" s="519"/>
      <c r="AD53" s="519"/>
      <c r="AE53" s="519"/>
      <c r="AF53" s="519"/>
      <c r="AG53" s="519"/>
      <c r="AH53" s="519"/>
      <c r="AI53" s="519"/>
      <c r="AJ53" s="519"/>
      <c r="AK53" s="519"/>
      <c r="AL53" s="519"/>
      <c r="AM53" s="519"/>
      <c r="AN53" s="519"/>
      <c r="AO53" s="519"/>
      <c r="AP53" s="519"/>
      <c r="AQ53" s="519"/>
      <c r="AR53" s="519"/>
      <c r="AS53" s="519"/>
      <c r="AT53" s="519"/>
      <c r="AU53" s="519"/>
      <c r="AV53" s="519"/>
      <c r="AW53" s="519"/>
      <c r="AX53" s="519"/>
      <c r="AY53" s="519"/>
      <c r="AZ53" s="519"/>
      <c r="BA53" s="519"/>
      <c r="BB53" s="519"/>
      <c r="BC53" s="519"/>
      <c r="BD53" s="519"/>
      <c r="BE53" s="519"/>
      <c r="BF53" s="519"/>
      <c r="BG53" s="519"/>
      <c r="BH53" s="519"/>
      <c r="BI53" s="519"/>
      <c r="BJ53" s="519"/>
      <c r="BK53" s="519"/>
      <c r="BL53" s="519"/>
      <c r="BM53" s="519"/>
      <c r="BN53" s="519"/>
      <c r="BO53" s="519"/>
      <c r="BP53" s="519"/>
      <c r="BQ53" s="519"/>
      <c r="BR53" s="519"/>
      <c r="BS53" s="519"/>
      <c r="BT53" s="519"/>
      <c r="BU53" s="519"/>
      <c r="BV53" s="519"/>
      <c r="BW53" s="519"/>
      <c r="BX53" s="519"/>
      <c r="BY53" s="519"/>
      <c r="BZ53" s="519"/>
      <c r="CA53" s="519"/>
      <c r="CB53" s="519"/>
      <c r="CC53" s="519"/>
      <c r="CD53" s="519"/>
      <c r="CE53" s="519"/>
      <c r="CF53" s="519"/>
      <c r="CG53" s="519"/>
      <c r="CH53" s="519"/>
      <c r="CI53" s="519"/>
      <c r="CJ53" s="519"/>
      <c r="CK53" s="519"/>
      <c r="CL53" s="519"/>
      <c r="CM53" s="519"/>
      <c r="CN53" s="519"/>
      <c r="CO53" s="519"/>
      <c r="CP53" s="519"/>
      <c r="CQ53" s="519"/>
      <c r="CR53" s="519"/>
      <c r="CS53" s="519"/>
      <c r="CT53" s="519"/>
      <c r="CU53" s="519"/>
      <c r="CV53" s="519"/>
      <c r="CW53" s="519"/>
      <c r="CX53" s="519"/>
      <c r="CY53" s="519"/>
      <c r="CZ53" s="519"/>
      <c r="DA53" s="519"/>
      <c r="DB53" s="519"/>
      <c r="DC53" s="519"/>
      <c r="DD53" s="519"/>
      <c r="DE53" s="519"/>
      <c r="DF53" s="519"/>
      <c r="DG53" s="519"/>
      <c r="DH53" s="519"/>
      <c r="DI53" s="519"/>
    </row>
    <row r="54" spans="5:113" x14ac:dyDescent="0.25"/>
    <row r="55" spans="5:113" x14ac:dyDescent="0.25"/>
    <row r="56" spans="5:113" x14ac:dyDescent="0.25"/>
  </sheetData>
  <sheetProtection algorithmName="SHA-512" hashValue="U67iYT/ApT0kqQoRlPE+t2WZrhmQeMONaiWxDOjnEBlB1dAtiIMJETRK+FS6emvZq3nqkSvlQDFZqykmbLgVAg==" saltValue="5FDems+iQUuuzvoH9B4wi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2.75" zeroHeight="1" x14ac:dyDescent="0.25"/>
  <cols>
    <col min="1" max="130" width="2.73046875" style="219" customWidth="1"/>
    <col min="131" max="131" width="1.59765625" style="219" customWidth="1"/>
    <col min="132" max="16384" width="9" style="219" hidden="1"/>
  </cols>
  <sheetData>
    <row r="1" spans="1:131" ht="11.25" customHeight="1" thickBot="1" x14ac:dyDescent="0.3">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3">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3">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3">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5">
      <c r="A7" s="224">
        <v>1</v>
      </c>
      <c r="B7" s="1083" t="s">
        <v>374</v>
      </c>
      <c r="C7" s="1084"/>
      <c r="D7" s="1084"/>
      <c r="E7" s="1084"/>
      <c r="F7" s="1084"/>
      <c r="G7" s="1084"/>
      <c r="H7" s="1084"/>
      <c r="I7" s="1084"/>
      <c r="J7" s="1084"/>
      <c r="K7" s="1084"/>
      <c r="L7" s="1084"/>
      <c r="M7" s="1084"/>
      <c r="N7" s="1084"/>
      <c r="O7" s="1084"/>
      <c r="P7" s="1085"/>
      <c r="Q7" s="1138">
        <v>10940</v>
      </c>
      <c r="R7" s="1139"/>
      <c r="S7" s="1139"/>
      <c r="T7" s="1139"/>
      <c r="U7" s="1139"/>
      <c r="V7" s="1139">
        <v>10685</v>
      </c>
      <c r="W7" s="1139"/>
      <c r="X7" s="1139"/>
      <c r="Y7" s="1139"/>
      <c r="Z7" s="1139"/>
      <c r="AA7" s="1139">
        <v>255</v>
      </c>
      <c r="AB7" s="1139"/>
      <c r="AC7" s="1139"/>
      <c r="AD7" s="1139"/>
      <c r="AE7" s="1140"/>
      <c r="AF7" s="1141">
        <v>220</v>
      </c>
      <c r="AG7" s="1142"/>
      <c r="AH7" s="1142"/>
      <c r="AI7" s="1142"/>
      <c r="AJ7" s="1143"/>
      <c r="AK7" s="1144">
        <v>78</v>
      </c>
      <c r="AL7" s="1145"/>
      <c r="AM7" s="1145"/>
      <c r="AN7" s="1145"/>
      <c r="AO7" s="1145"/>
      <c r="AP7" s="1145">
        <v>5350</v>
      </c>
      <c r="AQ7" s="1145"/>
      <c r="AR7" s="1145"/>
      <c r="AS7" s="1145"/>
      <c r="AT7" s="1145"/>
      <c r="AU7" s="1146" t="s">
        <v>545</v>
      </c>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556</v>
      </c>
      <c r="BS7" s="1135" t="s">
        <v>555</v>
      </c>
      <c r="BT7" s="1136"/>
      <c r="BU7" s="1136"/>
      <c r="BV7" s="1136"/>
      <c r="BW7" s="1136"/>
      <c r="BX7" s="1136"/>
      <c r="BY7" s="1136"/>
      <c r="BZ7" s="1136"/>
      <c r="CA7" s="1136"/>
      <c r="CB7" s="1136"/>
      <c r="CC7" s="1136"/>
      <c r="CD7" s="1136"/>
      <c r="CE7" s="1136"/>
      <c r="CF7" s="1136"/>
      <c r="CG7" s="1148"/>
      <c r="CH7" s="1132">
        <v>0</v>
      </c>
      <c r="CI7" s="1133"/>
      <c r="CJ7" s="1133"/>
      <c r="CK7" s="1133"/>
      <c r="CL7" s="1134"/>
      <c r="CM7" s="1132">
        <v>18</v>
      </c>
      <c r="CN7" s="1133"/>
      <c r="CO7" s="1133"/>
      <c r="CP7" s="1133"/>
      <c r="CQ7" s="1134"/>
      <c r="CR7" s="1132">
        <v>5</v>
      </c>
      <c r="CS7" s="1133"/>
      <c r="CT7" s="1133"/>
      <c r="CU7" s="1133"/>
      <c r="CV7" s="1134"/>
      <c r="CW7" s="1132" t="s">
        <v>544</v>
      </c>
      <c r="CX7" s="1133"/>
      <c r="CY7" s="1133"/>
      <c r="CZ7" s="1133"/>
      <c r="DA7" s="1134"/>
      <c r="DB7" s="1132" t="s">
        <v>544</v>
      </c>
      <c r="DC7" s="1133"/>
      <c r="DD7" s="1133"/>
      <c r="DE7" s="1133"/>
      <c r="DF7" s="1134"/>
      <c r="DG7" s="1132" t="s">
        <v>544</v>
      </c>
      <c r="DH7" s="1133"/>
      <c r="DI7" s="1133"/>
      <c r="DJ7" s="1133"/>
      <c r="DK7" s="1134"/>
      <c r="DL7" s="1132" t="s">
        <v>544</v>
      </c>
      <c r="DM7" s="1133"/>
      <c r="DN7" s="1133"/>
      <c r="DO7" s="1133"/>
      <c r="DP7" s="1134"/>
      <c r="DQ7" s="1132" t="s">
        <v>544</v>
      </c>
      <c r="DR7" s="1133"/>
      <c r="DS7" s="1133"/>
      <c r="DT7" s="1133"/>
      <c r="DU7" s="1134"/>
      <c r="DV7" s="1135"/>
      <c r="DW7" s="1136"/>
      <c r="DX7" s="1136"/>
      <c r="DY7" s="1136"/>
      <c r="DZ7" s="1137"/>
      <c r="EA7" s="222"/>
    </row>
    <row r="8" spans="1:131" s="223" customFormat="1" ht="26.25" customHeight="1" x14ac:dyDescent="0.2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3">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3">
      <c r="A23" s="228" t="s">
        <v>376</v>
      </c>
      <c r="B23" s="973" t="s">
        <v>377</v>
      </c>
      <c r="C23" s="974"/>
      <c r="D23" s="974"/>
      <c r="E23" s="974"/>
      <c r="F23" s="974"/>
      <c r="G23" s="974"/>
      <c r="H23" s="974"/>
      <c r="I23" s="974"/>
      <c r="J23" s="974"/>
      <c r="K23" s="974"/>
      <c r="L23" s="974"/>
      <c r="M23" s="974"/>
      <c r="N23" s="974"/>
      <c r="O23" s="974"/>
      <c r="P23" s="984"/>
      <c r="Q23" s="1103">
        <f>SUM(Q7:U22)</f>
        <v>10940</v>
      </c>
      <c r="R23" s="1097"/>
      <c r="S23" s="1097"/>
      <c r="T23" s="1097"/>
      <c r="U23" s="1097"/>
      <c r="V23" s="1097">
        <f t="shared" ref="V23" si="0">SUM(V7:Z22)</f>
        <v>10685</v>
      </c>
      <c r="W23" s="1097"/>
      <c r="X23" s="1097"/>
      <c r="Y23" s="1097"/>
      <c r="Z23" s="1097"/>
      <c r="AA23" s="1097">
        <f t="shared" ref="AA23" si="1">SUM(AA7:AE22)</f>
        <v>255</v>
      </c>
      <c r="AB23" s="1097"/>
      <c r="AC23" s="1097"/>
      <c r="AD23" s="1097"/>
      <c r="AE23" s="1104"/>
      <c r="AF23" s="1105">
        <v>220</v>
      </c>
      <c r="AG23" s="1097"/>
      <c r="AH23" s="1097"/>
      <c r="AI23" s="1097"/>
      <c r="AJ23" s="1106"/>
      <c r="AK23" s="1107"/>
      <c r="AL23" s="1108"/>
      <c r="AM23" s="1108"/>
      <c r="AN23" s="1108"/>
      <c r="AO23" s="1108"/>
      <c r="AP23" s="1097">
        <f>SUM(AP7:AT22)</f>
        <v>5350</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3">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3">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5">
      <c r="A28" s="230">
        <v>1</v>
      </c>
      <c r="B28" s="1083" t="s">
        <v>388</v>
      </c>
      <c r="C28" s="1084"/>
      <c r="D28" s="1084"/>
      <c r="E28" s="1084"/>
      <c r="F28" s="1084"/>
      <c r="G28" s="1084"/>
      <c r="H28" s="1084"/>
      <c r="I28" s="1084"/>
      <c r="J28" s="1084"/>
      <c r="K28" s="1084"/>
      <c r="L28" s="1084"/>
      <c r="M28" s="1084"/>
      <c r="N28" s="1084"/>
      <c r="O28" s="1084"/>
      <c r="P28" s="1085"/>
      <c r="Q28" s="1086">
        <v>1993</v>
      </c>
      <c r="R28" s="1087"/>
      <c r="S28" s="1087"/>
      <c r="T28" s="1087"/>
      <c r="U28" s="1087"/>
      <c r="V28" s="1087">
        <v>1953</v>
      </c>
      <c r="W28" s="1087"/>
      <c r="X28" s="1087"/>
      <c r="Y28" s="1087"/>
      <c r="Z28" s="1087"/>
      <c r="AA28" s="1087">
        <v>40</v>
      </c>
      <c r="AB28" s="1087"/>
      <c r="AC28" s="1087"/>
      <c r="AD28" s="1087"/>
      <c r="AE28" s="1088"/>
      <c r="AF28" s="1089">
        <v>40</v>
      </c>
      <c r="AG28" s="1087"/>
      <c r="AH28" s="1087"/>
      <c r="AI28" s="1087"/>
      <c r="AJ28" s="1090"/>
      <c r="AK28" s="1078">
        <v>131</v>
      </c>
      <c r="AL28" s="1079"/>
      <c r="AM28" s="1079"/>
      <c r="AN28" s="1079"/>
      <c r="AO28" s="1079"/>
      <c r="AP28" s="1079" t="s">
        <v>544</v>
      </c>
      <c r="AQ28" s="1079"/>
      <c r="AR28" s="1079"/>
      <c r="AS28" s="1079"/>
      <c r="AT28" s="1079"/>
      <c r="AU28" s="1079" t="s">
        <v>544</v>
      </c>
      <c r="AV28" s="1079"/>
      <c r="AW28" s="1079"/>
      <c r="AX28" s="1079"/>
      <c r="AY28" s="1079"/>
      <c r="AZ28" s="1080" t="s">
        <v>544</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5">
      <c r="A29" s="230">
        <v>2</v>
      </c>
      <c r="B29" s="1066" t="s">
        <v>389</v>
      </c>
      <c r="C29" s="1067"/>
      <c r="D29" s="1067"/>
      <c r="E29" s="1067"/>
      <c r="F29" s="1067"/>
      <c r="G29" s="1067"/>
      <c r="H29" s="1067"/>
      <c r="I29" s="1067"/>
      <c r="J29" s="1067"/>
      <c r="K29" s="1067"/>
      <c r="L29" s="1067"/>
      <c r="M29" s="1067"/>
      <c r="N29" s="1067"/>
      <c r="O29" s="1067"/>
      <c r="P29" s="1068"/>
      <c r="Q29" s="1074">
        <v>330</v>
      </c>
      <c r="R29" s="1075"/>
      <c r="S29" s="1075"/>
      <c r="T29" s="1075"/>
      <c r="U29" s="1075"/>
      <c r="V29" s="1075">
        <v>320</v>
      </c>
      <c r="W29" s="1075"/>
      <c r="X29" s="1075"/>
      <c r="Y29" s="1075"/>
      <c r="Z29" s="1075"/>
      <c r="AA29" s="1075">
        <v>10</v>
      </c>
      <c r="AB29" s="1075"/>
      <c r="AC29" s="1075"/>
      <c r="AD29" s="1075"/>
      <c r="AE29" s="1076"/>
      <c r="AF29" s="1071">
        <v>10</v>
      </c>
      <c r="AG29" s="1072"/>
      <c r="AH29" s="1072"/>
      <c r="AI29" s="1072"/>
      <c r="AJ29" s="1073"/>
      <c r="AK29" s="1016">
        <v>77</v>
      </c>
      <c r="AL29" s="1007"/>
      <c r="AM29" s="1007"/>
      <c r="AN29" s="1007"/>
      <c r="AO29" s="1007"/>
      <c r="AP29" s="1007" t="s">
        <v>544</v>
      </c>
      <c r="AQ29" s="1007"/>
      <c r="AR29" s="1007"/>
      <c r="AS29" s="1007"/>
      <c r="AT29" s="1007"/>
      <c r="AU29" s="1007" t="s">
        <v>544</v>
      </c>
      <c r="AV29" s="1007"/>
      <c r="AW29" s="1007"/>
      <c r="AX29" s="1007"/>
      <c r="AY29" s="1007"/>
      <c r="AZ29" s="1077" t="s">
        <v>544</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5">
      <c r="A30" s="230">
        <v>3</v>
      </c>
      <c r="B30" s="1066" t="s">
        <v>390</v>
      </c>
      <c r="C30" s="1067"/>
      <c r="D30" s="1067"/>
      <c r="E30" s="1067"/>
      <c r="F30" s="1067"/>
      <c r="G30" s="1067"/>
      <c r="H30" s="1067"/>
      <c r="I30" s="1067"/>
      <c r="J30" s="1067"/>
      <c r="K30" s="1067"/>
      <c r="L30" s="1067"/>
      <c r="M30" s="1067"/>
      <c r="N30" s="1067"/>
      <c r="O30" s="1067"/>
      <c r="P30" s="1068"/>
      <c r="Q30" s="1074">
        <v>2076</v>
      </c>
      <c r="R30" s="1075"/>
      <c r="S30" s="1075"/>
      <c r="T30" s="1075"/>
      <c r="U30" s="1075"/>
      <c r="V30" s="1075">
        <v>1986</v>
      </c>
      <c r="W30" s="1075"/>
      <c r="X30" s="1075"/>
      <c r="Y30" s="1075"/>
      <c r="Z30" s="1075"/>
      <c r="AA30" s="1075">
        <v>90</v>
      </c>
      <c r="AB30" s="1075"/>
      <c r="AC30" s="1075"/>
      <c r="AD30" s="1075"/>
      <c r="AE30" s="1076"/>
      <c r="AF30" s="1071">
        <v>90</v>
      </c>
      <c r="AG30" s="1072"/>
      <c r="AH30" s="1072"/>
      <c r="AI30" s="1072"/>
      <c r="AJ30" s="1073"/>
      <c r="AK30" s="1016">
        <v>300</v>
      </c>
      <c r="AL30" s="1007"/>
      <c r="AM30" s="1007"/>
      <c r="AN30" s="1007"/>
      <c r="AO30" s="1007"/>
      <c r="AP30" s="1007" t="s">
        <v>544</v>
      </c>
      <c r="AQ30" s="1007"/>
      <c r="AR30" s="1007"/>
      <c r="AS30" s="1007"/>
      <c r="AT30" s="1007"/>
      <c r="AU30" s="1007" t="s">
        <v>544</v>
      </c>
      <c r="AV30" s="1007"/>
      <c r="AW30" s="1007"/>
      <c r="AX30" s="1007"/>
      <c r="AY30" s="1007"/>
      <c r="AZ30" s="1077" t="s">
        <v>544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5">
      <c r="A31" s="230">
        <v>4</v>
      </c>
      <c r="B31" s="1066" t="s">
        <v>391</v>
      </c>
      <c r="C31" s="1067"/>
      <c r="D31" s="1067"/>
      <c r="E31" s="1067"/>
      <c r="F31" s="1067"/>
      <c r="G31" s="1067"/>
      <c r="H31" s="1067"/>
      <c r="I31" s="1067"/>
      <c r="J31" s="1067"/>
      <c r="K31" s="1067"/>
      <c r="L31" s="1067"/>
      <c r="M31" s="1067"/>
      <c r="N31" s="1067"/>
      <c r="O31" s="1067"/>
      <c r="P31" s="1068"/>
      <c r="Q31" s="1074">
        <v>1</v>
      </c>
      <c r="R31" s="1075"/>
      <c r="S31" s="1075"/>
      <c r="T31" s="1075"/>
      <c r="U31" s="1075"/>
      <c r="V31" s="1075">
        <v>1</v>
      </c>
      <c r="W31" s="1075"/>
      <c r="X31" s="1075"/>
      <c r="Y31" s="1075"/>
      <c r="Z31" s="1075"/>
      <c r="AA31" s="1075" t="s">
        <v>544</v>
      </c>
      <c r="AB31" s="1075"/>
      <c r="AC31" s="1075"/>
      <c r="AD31" s="1075"/>
      <c r="AE31" s="1076"/>
      <c r="AF31" s="1071" t="s">
        <v>122</v>
      </c>
      <c r="AG31" s="1072"/>
      <c r="AH31" s="1072"/>
      <c r="AI31" s="1072"/>
      <c r="AJ31" s="1073"/>
      <c r="AK31" s="1016" t="s">
        <v>544</v>
      </c>
      <c r="AL31" s="1007"/>
      <c r="AM31" s="1007"/>
      <c r="AN31" s="1007"/>
      <c r="AO31" s="1007"/>
      <c r="AP31" s="1007" t="s">
        <v>544</v>
      </c>
      <c r="AQ31" s="1007"/>
      <c r="AR31" s="1007"/>
      <c r="AS31" s="1007"/>
      <c r="AT31" s="1007"/>
      <c r="AU31" s="1007" t="s">
        <v>544</v>
      </c>
      <c r="AV31" s="1007"/>
      <c r="AW31" s="1007"/>
      <c r="AX31" s="1007"/>
      <c r="AY31" s="1007"/>
      <c r="AZ31" s="1077" t="s">
        <v>544</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5">
      <c r="A32" s="230">
        <v>5</v>
      </c>
      <c r="B32" s="1066" t="s">
        <v>392</v>
      </c>
      <c r="C32" s="1067"/>
      <c r="D32" s="1067"/>
      <c r="E32" s="1067"/>
      <c r="F32" s="1067"/>
      <c r="G32" s="1067"/>
      <c r="H32" s="1067"/>
      <c r="I32" s="1067"/>
      <c r="J32" s="1067"/>
      <c r="K32" s="1067"/>
      <c r="L32" s="1067"/>
      <c r="M32" s="1067"/>
      <c r="N32" s="1067"/>
      <c r="O32" s="1067"/>
      <c r="P32" s="1068"/>
      <c r="Q32" s="1074">
        <v>584</v>
      </c>
      <c r="R32" s="1075"/>
      <c r="S32" s="1075"/>
      <c r="T32" s="1075"/>
      <c r="U32" s="1075"/>
      <c r="V32" s="1075">
        <v>553</v>
      </c>
      <c r="W32" s="1075"/>
      <c r="X32" s="1075"/>
      <c r="Y32" s="1075"/>
      <c r="Z32" s="1075"/>
      <c r="AA32" s="1075">
        <v>32</v>
      </c>
      <c r="AB32" s="1075"/>
      <c r="AC32" s="1075"/>
      <c r="AD32" s="1075"/>
      <c r="AE32" s="1076"/>
      <c r="AF32" s="1071">
        <v>515</v>
      </c>
      <c r="AG32" s="1072"/>
      <c r="AH32" s="1072"/>
      <c r="AI32" s="1072"/>
      <c r="AJ32" s="1073"/>
      <c r="AK32" s="1016">
        <v>27</v>
      </c>
      <c r="AL32" s="1007"/>
      <c r="AM32" s="1007"/>
      <c r="AN32" s="1007"/>
      <c r="AO32" s="1007"/>
      <c r="AP32" s="1007">
        <v>83</v>
      </c>
      <c r="AQ32" s="1007"/>
      <c r="AR32" s="1007"/>
      <c r="AS32" s="1007"/>
      <c r="AT32" s="1007"/>
      <c r="AU32" s="1007">
        <v>0</v>
      </c>
      <c r="AV32" s="1007"/>
      <c r="AW32" s="1007"/>
      <c r="AX32" s="1007"/>
      <c r="AY32" s="1007"/>
      <c r="AZ32" s="1077" t="s">
        <v>544</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5">
      <c r="A33" s="230">
        <v>6</v>
      </c>
      <c r="B33" s="1066" t="s">
        <v>394</v>
      </c>
      <c r="C33" s="1067"/>
      <c r="D33" s="1067"/>
      <c r="E33" s="1067"/>
      <c r="F33" s="1067"/>
      <c r="G33" s="1067"/>
      <c r="H33" s="1067"/>
      <c r="I33" s="1067"/>
      <c r="J33" s="1067"/>
      <c r="K33" s="1067"/>
      <c r="L33" s="1067"/>
      <c r="M33" s="1067"/>
      <c r="N33" s="1067"/>
      <c r="O33" s="1067"/>
      <c r="P33" s="1068"/>
      <c r="Q33" s="1074">
        <v>600</v>
      </c>
      <c r="R33" s="1075"/>
      <c r="S33" s="1075"/>
      <c r="T33" s="1075"/>
      <c r="U33" s="1075"/>
      <c r="V33" s="1075">
        <v>542</v>
      </c>
      <c r="W33" s="1075"/>
      <c r="X33" s="1075"/>
      <c r="Y33" s="1075"/>
      <c r="Z33" s="1075"/>
      <c r="AA33" s="1075">
        <v>58</v>
      </c>
      <c r="AB33" s="1075"/>
      <c r="AC33" s="1075"/>
      <c r="AD33" s="1075"/>
      <c r="AE33" s="1076"/>
      <c r="AF33" s="1071">
        <v>169</v>
      </c>
      <c r="AG33" s="1072"/>
      <c r="AH33" s="1072"/>
      <c r="AI33" s="1072"/>
      <c r="AJ33" s="1073"/>
      <c r="AK33" s="1016">
        <v>450</v>
      </c>
      <c r="AL33" s="1007"/>
      <c r="AM33" s="1007"/>
      <c r="AN33" s="1007"/>
      <c r="AO33" s="1007"/>
      <c r="AP33" s="1007">
        <v>2836</v>
      </c>
      <c r="AQ33" s="1007"/>
      <c r="AR33" s="1007"/>
      <c r="AS33" s="1007"/>
      <c r="AT33" s="1007"/>
      <c r="AU33" s="1007">
        <v>2042</v>
      </c>
      <c r="AV33" s="1007"/>
      <c r="AW33" s="1007"/>
      <c r="AX33" s="1007"/>
      <c r="AY33" s="1007"/>
      <c r="AZ33" s="1077" t="s">
        <v>544</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3">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3">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825</v>
      </c>
      <c r="AG63" s="995"/>
      <c r="AH63" s="995"/>
      <c r="AI63" s="995"/>
      <c r="AJ63" s="1058"/>
      <c r="AK63" s="1059"/>
      <c r="AL63" s="999"/>
      <c r="AM63" s="999"/>
      <c r="AN63" s="999"/>
      <c r="AO63" s="999"/>
      <c r="AP63" s="995">
        <f>SUM(AP28:AT62)</f>
        <v>2919</v>
      </c>
      <c r="AQ63" s="995"/>
      <c r="AR63" s="995"/>
      <c r="AS63" s="995"/>
      <c r="AT63" s="995"/>
      <c r="AU63" s="995">
        <f>SUM(AU28:AY62)</f>
        <v>2042</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3">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5">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3">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5">
      <c r="A68" s="224">
        <v>1</v>
      </c>
      <c r="B68" s="1021" t="s">
        <v>546</v>
      </c>
      <c r="C68" s="1022"/>
      <c r="D68" s="1022"/>
      <c r="E68" s="1022"/>
      <c r="F68" s="1022"/>
      <c r="G68" s="1022"/>
      <c r="H68" s="1022"/>
      <c r="I68" s="1022"/>
      <c r="J68" s="1022"/>
      <c r="K68" s="1022"/>
      <c r="L68" s="1022"/>
      <c r="M68" s="1022"/>
      <c r="N68" s="1022"/>
      <c r="O68" s="1022"/>
      <c r="P68" s="1023"/>
      <c r="Q68" s="1024">
        <v>3800</v>
      </c>
      <c r="R68" s="1018"/>
      <c r="S68" s="1018"/>
      <c r="T68" s="1018"/>
      <c r="U68" s="1018"/>
      <c r="V68" s="1018">
        <v>3719</v>
      </c>
      <c r="W68" s="1018"/>
      <c r="X68" s="1018"/>
      <c r="Y68" s="1018"/>
      <c r="Z68" s="1018"/>
      <c r="AA68" s="1018">
        <v>81</v>
      </c>
      <c r="AB68" s="1018"/>
      <c r="AC68" s="1018"/>
      <c r="AD68" s="1018"/>
      <c r="AE68" s="1018"/>
      <c r="AF68" s="1018">
        <v>81</v>
      </c>
      <c r="AG68" s="1018"/>
      <c r="AH68" s="1018"/>
      <c r="AI68" s="1018"/>
      <c r="AJ68" s="1018"/>
      <c r="AK68" s="1018">
        <v>204</v>
      </c>
      <c r="AL68" s="1018"/>
      <c r="AM68" s="1018"/>
      <c r="AN68" s="1018"/>
      <c r="AO68" s="1018"/>
      <c r="AP68" s="1018">
        <v>2703</v>
      </c>
      <c r="AQ68" s="1018"/>
      <c r="AR68" s="1018"/>
      <c r="AS68" s="1018"/>
      <c r="AT68" s="1018"/>
      <c r="AU68" s="1018">
        <v>218</v>
      </c>
      <c r="AV68" s="1018"/>
      <c r="AW68" s="1018"/>
      <c r="AX68" s="1018"/>
      <c r="AY68" s="1018"/>
      <c r="AZ68" s="1019" t="s">
        <v>557</v>
      </c>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5">
      <c r="A69" s="226">
        <v>2</v>
      </c>
      <c r="B69" s="1010" t="s">
        <v>547</v>
      </c>
      <c r="C69" s="1011"/>
      <c r="D69" s="1011"/>
      <c r="E69" s="1011"/>
      <c r="F69" s="1011"/>
      <c r="G69" s="1011"/>
      <c r="H69" s="1011"/>
      <c r="I69" s="1011"/>
      <c r="J69" s="1011"/>
      <c r="K69" s="1011"/>
      <c r="L69" s="1011"/>
      <c r="M69" s="1011"/>
      <c r="N69" s="1011"/>
      <c r="O69" s="1011"/>
      <c r="P69" s="1012"/>
      <c r="Q69" s="1013">
        <v>42</v>
      </c>
      <c r="R69" s="1007"/>
      <c r="S69" s="1007"/>
      <c r="T69" s="1007"/>
      <c r="U69" s="1007"/>
      <c r="V69" s="1007">
        <v>37</v>
      </c>
      <c r="W69" s="1007"/>
      <c r="X69" s="1007"/>
      <c r="Y69" s="1007"/>
      <c r="Z69" s="1007"/>
      <c r="AA69" s="1007">
        <v>5</v>
      </c>
      <c r="AB69" s="1007"/>
      <c r="AC69" s="1007"/>
      <c r="AD69" s="1007"/>
      <c r="AE69" s="1007"/>
      <c r="AF69" s="1007">
        <v>5</v>
      </c>
      <c r="AG69" s="1007"/>
      <c r="AH69" s="1007"/>
      <c r="AI69" s="1007"/>
      <c r="AJ69" s="1007"/>
      <c r="AK69" s="1007" t="s">
        <v>544</v>
      </c>
      <c r="AL69" s="1007"/>
      <c r="AM69" s="1007"/>
      <c r="AN69" s="1007"/>
      <c r="AO69" s="1007"/>
      <c r="AP69" s="1007" t="s">
        <v>544</v>
      </c>
      <c r="AQ69" s="1007"/>
      <c r="AR69" s="1007"/>
      <c r="AS69" s="1007"/>
      <c r="AT69" s="1007"/>
      <c r="AU69" s="1007" t="s">
        <v>544</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5">
      <c r="A70" s="226">
        <v>3</v>
      </c>
      <c r="B70" s="1010" t="s">
        <v>548</v>
      </c>
      <c r="C70" s="1011"/>
      <c r="D70" s="1011"/>
      <c r="E70" s="1011"/>
      <c r="F70" s="1011"/>
      <c r="G70" s="1011"/>
      <c r="H70" s="1011"/>
      <c r="I70" s="1011"/>
      <c r="J70" s="1011"/>
      <c r="K70" s="1011"/>
      <c r="L70" s="1011"/>
      <c r="M70" s="1011"/>
      <c r="N70" s="1011"/>
      <c r="O70" s="1011"/>
      <c r="P70" s="1012"/>
      <c r="Q70" s="1013">
        <v>62</v>
      </c>
      <c r="R70" s="1007"/>
      <c r="S70" s="1007"/>
      <c r="T70" s="1007"/>
      <c r="U70" s="1007"/>
      <c r="V70" s="1007">
        <v>58</v>
      </c>
      <c r="W70" s="1007"/>
      <c r="X70" s="1007"/>
      <c r="Y70" s="1007"/>
      <c r="Z70" s="1007"/>
      <c r="AA70" s="1007">
        <v>4</v>
      </c>
      <c r="AB70" s="1007"/>
      <c r="AC70" s="1007"/>
      <c r="AD70" s="1007"/>
      <c r="AE70" s="1007"/>
      <c r="AF70" s="1007">
        <v>4</v>
      </c>
      <c r="AG70" s="1007"/>
      <c r="AH70" s="1007"/>
      <c r="AI70" s="1007"/>
      <c r="AJ70" s="1007"/>
      <c r="AK70" s="1007" t="s">
        <v>544</v>
      </c>
      <c r="AL70" s="1007"/>
      <c r="AM70" s="1007"/>
      <c r="AN70" s="1007"/>
      <c r="AO70" s="1007"/>
      <c r="AP70" s="1007">
        <v>19</v>
      </c>
      <c r="AQ70" s="1007"/>
      <c r="AR70" s="1007"/>
      <c r="AS70" s="1007"/>
      <c r="AT70" s="1007"/>
      <c r="AU70" s="1007">
        <v>19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5">
      <c r="A71" s="226">
        <v>4</v>
      </c>
      <c r="B71" s="1010" t="s">
        <v>549</v>
      </c>
      <c r="C71" s="1011"/>
      <c r="D71" s="1011"/>
      <c r="E71" s="1011"/>
      <c r="F71" s="1011"/>
      <c r="G71" s="1011"/>
      <c r="H71" s="1011"/>
      <c r="I71" s="1011"/>
      <c r="J71" s="1011"/>
      <c r="K71" s="1011"/>
      <c r="L71" s="1011"/>
      <c r="M71" s="1011"/>
      <c r="N71" s="1011"/>
      <c r="O71" s="1011"/>
      <c r="P71" s="1012"/>
      <c r="Q71" s="1013">
        <v>65</v>
      </c>
      <c r="R71" s="1007"/>
      <c r="S71" s="1007"/>
      <c r="T71" s="1007"/>
      <c r="U71" s="1007"/>
      <c r="V71" s="1007">
        <v>60</v>
      </c>
      <c r="W71" s="1007"/>
      <c r="X71" s="1007"/>
      <c r="Y71" s="1007"/>
      <c r="Z71" s="1007"/>
      <c r="AA71" s="1007">
        <v>5</v>
      </c>
      <c r="AB71" s="1007"/>
      <c r="AC71" s="1007"/>
      <c r="AD71" s="1007"/>
      <c r="AE71" s="1007"/>
      <c r="AF71" s="1007">
        <v>5</v>
      </c>
      <c r="AG71" s="1007"/>
      <c r="AH71" s="1007"/>
      <c r="AI71" s="1007"/>
      <c r="AJ71" s="1007"/>
      <c r="AK71" s="1007" t="s">
        <v>544</v>
      </c>
      <c r="AL71" s="1007"/>
      <c r="AM71" s="1007"/>
      <c r="AN71" s="1007"/>
      <c r="AO71" s="1007"/>
      <c r="AP71" s="1007" t="s">
        <v>544</v>
      </c>
      <c r="AQ71" s="1007"/>
      <c r="AR71" s="1007"/>
      <c r="AS71" s="1007"/>
      <c r="AT71" s="1007"/>
      <c r="AU71" s="1007" t="s">
        <v>544</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5">
      <c r="A72" s="226">
        <v>5</v>
      </c>
      <c r="B72" s="1010" t="s">
        <v>550</v>
      </c>
      <c r="C72" s="1011"/>
      <c r="D72" s="1011"/>
      <c r="E72" s="1011"/>
      <c r="F72" s="1011"/>
      <c r="G72" s="1011"/>
      <c r="H72" s="1011"/>
      <c r="I72" s="1011"/>
      <c r="J72" s="1011"/>
      <c r="K72" s="1011"/>
      <c r="L72" s="1011"/>
      <c r="M72" s="1011"/>
      <c r="N72" s="1011"/>
      <c r="O72" s="1011"/>
      <c r="P72" s="1012"/>
      <c r="Q72" s="1013">
        <v>7912</v>
      </c>
      <c r="R72" s="1007"/>
      <c r="S72" s="1007"/>
      <c r="T72" s="1007"/>
      <c r="U72" s="1007"/>
      <c r="V72" s="1007">
        <v>7612</v>
      </c>
      <c r="W72" s="1007"/>
      <c r="X72" s="1007"/>
      <c r="Y72" s="1007"/>
      <c r="Z72" s="1007"/>
      <c r="AA72" s="1007">
        <v>300</v>
      </c>
      <c r="AB72" s="1007"/>
      <c r="AC72" s="1007"/>
      <c r="AD72" s="1007"/>
      <c r="AE72" s="1007"/>
      <c r="AF72" s="1007">
        <v>300</v>
      </c>
      <c r="AG72" s="1007"/>
      <c r="AH72" s="1007"/>
      <c r="AI72" s="1007"/>
      <c r="AJ72" s="1007"/>
      <c r="AK72" s="1007" t="s">
        <v>544</v>
      </c>
      <c r="AL72" s="1007"/>
      <c r="AM72" s="1007"/>
      <c r="AN72" s="1007"/>
      <c r="AO72" s="1007"/>
      <c r="AP72" s="1007" t="s">
        <v>544</v>
      </c>
      <c r="AQ72" s="1007"/>
      <c r="AR72" s="1007"/>
      <c r="AS72" s="1007"/>
      <c r="AT72" s="1007"/>
      <c r="AU72" s="1007" t="s">
        <v>544</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5">
      <c r="A73" s="226">
        <v>6</v>
      </c>
      <c r="B73" s="1010" t="s">
        <v>551</v>
      </c>
      <c r="C73" s="1011"/>
      <c r="D73" s="1011"/>
      <c r="E73" s="1011"/>
      <c r="F73" s="1011"/>
      <c r="G73" s="1011"/>
      <c r="H73" s="1011"/>
      <c r="I73" s="1011"/>
      <c r="J73" s="1011"/>
      <c r="K73" s="1011"/>
      <c r="L73" s="1011"/>
      <c r="M73" s="1011"/>
      <c r="N73" s="1011"/>
      <c r="O73" s="1011"/>
      <c r="P73" s="1012"/>
      <c r="Q73" s="1013">
        <v>3140</v>
      </c>
      <c r="R73" s="1007"/>
      <c r="S73" s="1007"/>
      <c r="T73" s="1007"/>
      <c r="U73" s="1007"/>
      <c r="V73" s="1007">
        <v>3089</v>
      </c>
      <c r="W73" s="1007"/>
      <c r="X73" s="1007"/>
      <c r="Y73" s="1007"/>
      <c r="Z73" s="1007"/>
      <c r="AA73" s="1007">
        <v>51</v>
      </c>
      <c r="AB73" s="1007"/>
      <c r="AC73" s="1007"/>
      <c r="AD73" s="1007"/>
      <c r="AE73" s="1007"/>
      <c r="AF73" s="1007">
        <v>51</v>
      </c>
      <c r="AG73" s="1007"/>
      <c r="AH73" s="1007"/>
      <c r="AI73" s="1007"/>
      <c r="AJ73" s="1007"/>
      <c r="AK73" s="1007" t="s">
        <v>544</v>
      </c>
      <c r="AL73" s="1007"/>
      <c r="AM73" s="1007"/>
      <c r="AN73" s="1007"/>
      <c r="AO73" s="1007"/>
      <c r="AP73" s="1007">
        <v>925</v>
      </c>
      <c r="AQ73" s="1007"/>
      <c r="AR73" s="1007"/>
      <c r="AS73" s="1007"/>
      <c r="AT73" s="1007"/>
      <c r="AU73" s="1007">
        <v>82</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5">
      <c r="A74" s="226">
        <v>7</v>
      </c>
      <c r="B74" s="1010" t="s">
        <v>552</v>
      </c>
      <c r="C74" s="1011"/>
      <c r="D74" s="1011"/>
      <c r="E74" s="1011"/>
      <c r="F74" s="1011"/>
      <c r="G74" s="1011"/>
      <c r="H74" s="1011"/>
      <c r="I74" s="1011"/>
      <c r="J74" s="1011"/>
      <c r="K74" s="1011"/>
      <c r="L74" s="1011"/>
      <c r="M74" s="1011"/>
      <c r="N74" s="1011"/>
      <c r="O74" s="1011"/>
      <c r="P74" s="1012"/>
      <c r="Q74" s="1013">
        <v>310</v>
      </c>
      <c r="R74" s="1007"/>
      <c r="S74" s="1007"/>
      <c r="T74" s="1007"/>
      <c r="U74" s="1007"/>
      <c r="V74" s="1007">
        <v>281</v>
      </c>
      <c r="W74" s="1007"/>
      <c r="X74" s="1007"/>
      <c r="Y74" s="1007"/>
      <c r="Z74" s="1007"/>
      <c r="AA74" s="1007">
        <v>29</v>
      </c>
      <c r="AB74" s="1007"/>
      <c r="AC74" s="1007"/>
      <c r="AD74" s="1007"/>
      <c r="AE74" s="1007"/>
      <c r="AF74" s="1007">
        <v>29</v>
      </c>
      <c r="AG74" s="1007"/>
      <c r="AH74" s="1007"/>
      <c r="AI74" s="1007"/>
      <c r="AJ74" s="1007"/>
      <c r="AK74" s="1007" t="s">
        <v>544</v>
      </c>
      <c r="AL74" s="1007"/>
      <c r="AM74" s="1007"/>
      <c r="AN74" s="1007"/>
      <c r="AO74" s="1007"/>
      <c r="AP74" s="1007" t="s">
        <v>544</v>
      </c>
      <c r="AQ74" s="1007"/>
      <c r="AR74" s="1007"/>
      <c r="AS74" s="1007"/>
      <c r="AT74" s="1007"/>
      <c r="AU74" s="1007" t="s">
        <v>544</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5">
      <c r="A75" s="226">
        <v>8</v>
      </c>
      <c r="B75" s="1010" t="s">
        <v>553</v>
      </c>
      <c r="C75" s="1011"/>
      <c r="D75" s="1011"/>
      <c r="E75" s="1011"/>
      <c r="F75" s="1011"/>
      <c r="G75" s="1011"/>
      <c r="H75" s="1011"/>
      <c r="I75" s="1011"/>
      <c r="J75" s="1011"/>
      <c r="K75" s="1011"/>
      <c r="L75" s="1011"/>
      <c r="M75" s="1011"/>
      <c r="N75" s="1011"/>
      <c r="O75" s="1011"/>
      <c r="P75" s="1012"/>
      <c r="Q75" s="1014">
        <v>304568</v>
      </c>
      <c r="R75" s="1015"/>
      <c r="S75" s="1015"/>
      <c r="T75" s="1015"/>
      <c r="U75" s="1016"/>
      <c r="V75" s="1017">
        <v>293091</v>
      </c>
      <c r="W75" s="1015"/>
      <c r="X75" s="1015"/>
      <c r="Y75" s="1015"/>
      <c r="Z75" s="1016"/>
      <c r="AA75" s="1017">
        <v>11478</v>
      </c>
      <c r="AB75" s="1015"/>
      <c r="AC75" s="1015"/>
      <c r="AD75" s="1015"/>
      <c r="AE75" s="1016"/>
      <c r="AF75" s="1017">
        <v>11478</v>
      </c>
      <c r="AG75" s="1015"/>
      <c r="AH75" s="1015"/>
      <c r="AI75" s="1015"/>
      <c r="AJ75" s="1016"/>
      <c r="AK75" s="1017" t="s">
        <v>544</v>
      </c>
      <c r="AL75" s="1015"/>
      <c r="AM75" s="1015"/>
      <c r="AN75" s="1015"/>
      <c r="AO75" s="1016"/>
      <c r="AP75" s="1017" t="s">
        <v>544</v>
      </c>
      <c r="AQ75" s="1015"/>
      <c r="AR75" s="1015"/>
      <c r="AS75" s="1015"/>
      <c r="AT75" s="1016"/>
      <c r="AU75" s="1017" t="s">
        <v>544</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5">
      <c r="A76" s="226">
        <v>9</v>
      </c>
      <c r="B76" s="1010" t="s">
        <v>554</v>
      </c>
      <c r="C76" s="1011"/>
      <c r="D76" s="1011"/>
      <c r="E76" s="1011"/>
      <c r="F76" s="1011"/>
      <c r="G76" s="1011"/>
      <c r="H76" s="1011"/>
      <c r="I76" s="1011"/>
      <c r="J76" s="1011"/>
      <c r="K76" s="1011"/>
      <c r="L76" s="1011"/>
      <c r="M76" s="1011"/>
      <c r="N76" s="1011"/>
      <c r="O76" s="1011"/>
      <c r="P76" s="1012"/>
      <c r="Q76" s="1014">
        <v>38</v>
      </c>
      <c r="R76" s="1015"/>
      <c r="S76" s="1015"/>
      <c r="T76" s="1015"/>
      <c r="U76" s="1016"/>
      <c r="V76" s="1017">
        <v>31</v>
      </c>
      <c r="W76" s="1015"/>
      <c r="X76" s="1015"/>
      <c r="Y76" s="1015"/>
      <c r="Z76" s="1016"/>
      <c r="AA76" s="1017">
        <v>7</v>
      </c>
      <c r="AB76" s="1015"/>
      <c r="AC76" s="1015"/>
      <c r="AD76" s="1015"/>
      <c r="AE76" s="1016"/>
      <c r="AF76" s="1017">
        <v>7</v>
      </c>
      <c r="AG76" s="1015"/>
      <c r="AH76" s="1015"/>
      <c r="AI76" s="1015"/>
      <c r="AJ76" s="1016"/>
      <c r="AK76" s="1017" t="s">
        <v>544</v>
      </c>
      <c r="AL76" s="1015"/>
      <c r="AM76" s="1015"/>
      <c r="AN76" s="1015"/>
      <c r="AO76" s="1016"/>
      <c r="AP76" s="1017" t="s">
        <v>544</v>
      </c>
      <c r="AQ76" s="1015"/>
      <c r="AR76" s="1015"/>
      <c r="AS76" s="1015"/>
      <c r="AT76" s="1016"/>
      <c r="AU76" s="1017" t="s">
        <v>544</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3">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SUM(AF68:AJ87)</f>
        <v>11960</v>
      </c>
      <c r="AG88" s="995"/>
      <c r="AH88" s="995"/>
      <c r="AI88" s="995"/>
      <c r="AJ88" s="995"/>
      <c r="AK88" s="999"/>
      <c r="AL88" s="999"/>
      <c r="AM88" s="999"/>
      <c r="AN88" s="999"/>
      <c r="AO88" s="999"/>
      <c r="AP88" s="995">
        <f>SUM(AP68:AT87)</f>
        <v>3647</v>
      </c>
      <c r="AQ88" s="995"/>
      <c r="AR88" s="995"/>
      <c r="AS88" s="995"/>
      <c r="AT88" s="995"/>
      <c r="AU88" s="995">
        <f>SUM(AU68:AY87)</f>
        <v>319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3">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v>
      </c>
      <c r="CS102" s="989"/>
      <c r="CT102" s="989"/>
      <c r="CU102" s="989"/>
      <c r="CV102" s="990"/>
      <c r="CW102" s="988" t="s">
        <v>544</v>
      </c>
      <c r="CX102" s="989"/>
      <c r="CY102" s="989"/>
      <c r="CZ102" s="989"/>
      <c r="DA102" s="990"/>
      <c r="DB102" s="988" t="s">
        <v>544</v>
      </c>
      <c r="DC102" s="989"/>
      <c r="DD102" s="989"/>
      <c r="DE102" s="989"/>
      <c r="DF102" s="990"/>
      <c r="DG102" s="988" t="s">
        <v>544</v>
      </c>
      <c r="DH102" s="989"/>
      <c r="DI102" s="989"/>
      <c r="DJ102" s="989"/>
      <c r="DK102" s="990"/>
      <c r="DL102" s="988" t="s">
        <v>544</v>
      </c>
      <c r="DM102" s="989"/>
      <c r="DN102" s="989"/>
      <c r="DO102" s="989"/>
      <c r="DP102" s="990"/>
      <c r="DQ102" s="988" t="s">
        <v>544</v>
      </c>
      <c r="DR102" s="989"/>
      <c r="DS102" s="989"/>
      <c r="DT102" s="989"/>
      <c r="DU102" s="990"/>
      <c r="DV102" s="973"/>
      <c r="DW102" s="974"/>
      <c r="DX102" s="974"/>
      <c r="DY102" s="974"/>
      <c r="DZ102" s="975"/>
      <c r="EA102" s="218"/>
    </row>
    <row r="103" spans="1:131" ht="26.25" customHeight="1" x14ac:dyDescent="0.2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3">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513016</v>
      </c>
      <c r="AB110" s="925"/>
      <c r="AC110" s="925"/>
      <c r="AD110" s="925"/>
      <c r="AE110" s="926"/>
      <c r="AF110" s="927">
        <v>516264</v>
      </c>
      <c r="AG110" s="925"/>
      <c r="AH110" s="925"/>
      <c r="AI110" s="925"/>
      <c r="AJ110" s="926"/>
      <c r="AK110" s="927">
        <v>509865</v>
      </c>
      <c r="AL110" s="925"/>
      <c r="AM110" s="925"/>
      <c r="AN110" s="925"/>
      <c r="AO110" s="926"/>
      <c r="AP110" s="928">
        <v>11.5</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5384211</v>
      </c>
      <c r="BR110" s="878"/>
      <c r="BS110" s="878"/>
      <c r="BT110" s="878"/>
      <c r="BU110" s="878"/>
      <c r="BV110" s="878">
        <v>5065227</v>
      </c>
      <c r="BW110" s="878"/>
      <c r="BX110" s="878"/>
      <c r="BY110" s="878"/>
      <c r="BZ110" s="878"/>
      <c r="CA110" s="878">
        <v>5350136</v>
      </c>
      <c r="CB110" s="878"/>
      <c r="CC110" s="878"/>
      <c r="CD110" s="878"/>
      <c r="CE110" s="878"/>
      <c r="CF110" s="902">
        <v>120.5</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2578815</v>
      </c>
      <c r="BR112" s="853"/>
      <c r="BS112" s="853"/>
      <c r="BT112" s="853"/>
      <c r="BU112" s="853"/>
      <c r="BV112" s="853">
        <v>2245566</v>
      </c>
      <c r="BW112" s="853"/>
      <c r="BX112" s="853"/>
      <c r="BY112" s="853"/>
      <c r="BZ112" s="853"/>
      <c r="CA112" s="853">
        <v>2042502</v>
      </c>
      <c r="CB112" s="853"/>
      <c r="CC112" s="853"/>
      <c r="CD112" s="853"/>
      <c r="CE112" s="853"/>
      <c r="CF112" s="911">
        <v>46</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340554</v>
      </c>
      <c r="AB113" s="955"/>
      <c r="AC113" s="955"/>
      <c r="AD113" s="955"/>
      <c r="AE113" s="956"/>
      <c r="AF113" s="957">
        <v>327511</v>
      </c>
      <c r="AG113" s="955"/>
      <c r="AH113" s="955"/>
      <c r="AI113" s="955"/>
      <c r="AJ113" s="956"/>
      <c r="AK113" s="957">
        <v>317115</v>
      </c>
      <c r="AL113" s="955"/>
      <c r="AM113" s="955"/>
      <c r="AN113" s="955"/>
      <c r="AO113" s="956"/>
      <c r="AP113" s="958">
        <v>7.1</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354633</v>
      </c>
      <c r="BR113" s="853"/>
      <c r="BS113" s="853"/>
      <c r="BT113" s="853"/>
      <c r="BU113" s="853"/>
      <c r="BV113" s="853">
        <v>321343</v>
      </c>
      <c r="BW113" s="853"/>
      <c r="BX113" s="853"/>
      <c r="BY113" s="853"/>
      <c r="BZ113" s="853"/>
      <c r="CA113" s="853">
        <v>320159</v>
      </c>
      <c r="CB113" s="853"/>
      <c r="CC113" s="853"/>
      <c r="CD113" s="853"/>
      <c r="CE113" s="853"/>
      <c r="CF113" s="911">
        <v>7.2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67686</v>
      </c>
      <c r="AB114" s="816"/>
      <c r="AC114" s="816"/>
      <c r="AD114" s="816"/>
      <c r="AE114" s="817"/>
      <c r="AF114" s="818">
        <v>59612</v>
      </c>
      <c r="AG114" s="816"/>
      <c r="AH114" s="816"/>
      <c r="AI114" s="816"/>
      <c r="AJ114" s="817"/>
      <c r="AK114" s="818">
        <v>64250</v>
      </c>
      <c r="AL114" s="816"/>
      <c r="AM114" s="816"/>
      <c r="AN114" s="816"/>
      <c r="AO114" s="817"/>
      <c r="AP114" s="860">
        <v>1.4</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953352</v>
      </c>
      <c r="BR114" s="853"/>
      <c r="BS114" s="853"/>
      <c r="BT114" s="853"/>
      <c r="BU114" s="853"/>
      <c r="BV114" s="853">
        <v>998045</v>
      </c>
      <c r="BW114" s="853"/>
      <c r="BX114" s="853"/>
      <c r="BY114" s="853"/>
      <c r="BZ114" s="853"/>
      <c r="CA114" s="853">
        <v>966584</v>
      </c>
      <c r="CB114" s="853"/>
      <c r="CC114" s="853"/>
      <c r="CD114" s="853"/>
      <c r="CE114" s="853"/>
      <c r="CF114" s="911">
        <v>21.8</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13</v>
      </c>
      <c r="AB116" s="816"/>
      <c r="AC116" s="816"/>
      <c r="AD116" s="816"/>
      <c r="AE116" s="817"/>
      <c r="AF116" s="818">
        <v>9</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921269</v>
      </c>
      <c r="AB117" s="939"/>
      <c r="AC117" s="939"/>
      <c r="AD117" s="939"/>
      <c r="AE117" s="940"/>
      <c r="AF117" s="941">
        <v>903396</v>
      </c>
      <c r="AG117" s="939"/>
      <c r="AH117" s="939"/>
      <c r="AI117" s="939"/>
      <c r="AJ117" s="940"/>
      <c r="AK117" s="941">
        <v>891230</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9271011</v>
      </c>
      <c r="BR119" s="881"/>
      <c r="BS119" s="881"/>
      <c r="BT119" s="881"/>
      <c r="BU119" s="881"/>
      <c r="BV119" s="881">
        <v>8630181</v>
      </c>
      <c r="BW119" s="881"/>
      <c r="BX119" s="881"/>
      <c r="BY119" s="881"/>
      <c r="BZ119" s="881"/>
      <c r="CA119" s="881">
        <v>8679381</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6360784</v>
      </c>
      <c r="BR120" s="878"/>
      <c r="BS120" s="878"/>
      <c r="BT120" s="878"/>
      <c r="BU120" s="878"/>
      <c r="BV120" s="878">
        <v>6801380</v>
      </c>
      <c r="BW120" s="878"/>
      <c r="BX120" s="878"/>
      <c r="BY120" s="878"/>
      <c r="BZ120" s="878"/>
      <c r="CA120" s="878">
        <v>7098943</v>
      </c>
      <c r="CB120" s="878"/>
      <c r="CC120" s="878"/>
      <c r="CD120" s="878"/>
      <c r="CE120" s="878"/>
      <c r="CF120" s="902">
        <v>159.9</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2578273</v>
      </c>
      <c r="DH120" s="878"/>
      <c r="DI120" s="878"/>
      <c r="DJ120" s="878"/>
      <c r="DK120" s="878"/>
      <c r="DL120" s="878">
        <v>2245087</v>
      </c>
      <c r="DM120" s="878"/>
      <c r="DN120" s="878"/>
      <c r="DO120" s="878"/>
      <c r="DP120" s="878"/>
      <c r="DQ120" s="878">
        <v>2042087</v>
      </c>
      <c r="DR120" s="878"/>
      <c r="DS120" s="878"/>
      <c r="DT120" s="878"/>
      <c r="DU120" s="878"/>
      <c r="DV120" s="879">
        <v>46</v>
      </c>
      <c r="DW120" s="879"/>
      <c r="DX120" s="879"/>
      <c r="DY120" s="879"/>
      <c r="DZ120" s="880"/>
    </row>
    <row r="121" spans="1:130" s="218" customFormat="1" ht="26.25" customHeight="1" x14ac:dyDescent="0.2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542</v>
      </c>
      <c r="DH121" s="853"/>
      <c r="DI121" s="853"/>
      <c r="DJ121" s="853"/>
      <c r="DK121" s="853"/>
      <c r="DL121" s="853">
        <v>479</v>
      </c>
      <c r="DM121" s="853"/>
      <c r="DN121" s="853"/>
      <c r="DO121" s="853"/>
      <c r="DP121" s="853"/>
      <c r="DQ121" s="853">
        <v>415</v>
      </c>
      <c r="DR121" s="853"/>
      <c r="DS121" s="853"/>
      <c r="DT121" s="853"/>
      <c r="DU121" s="853"/>
      <c r="DV121" s="830">
        <v>0</v>
      </c>
      <c r="DW121" s="830"/>
      <c r="DX121" s="830"/>
      <c r="DY121" s="830"/>
      <c r="DZ121" s="831"/>
    </row>
    <row r="122" spans="1:130" s="218" customFormat="1" ht="26.25" customHeight="1" x14ac:dyDescent="0.2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6745766</v>
      </c>
      <c r="BR122" s="881"/>
      <c r="BS122" s="881"/>
      <c r="BT122" s="881"/>
      <c r="BU122" s="881"/>
      <c r="BV122" s="881">
        <v>6607641</v>
      </c>
      <c r="BW122" s="881"/>
      <c r="BX122" s="881"/>
      <c r="BY122" s="881"/>
      <c r="BZ122" s="881"/>
      <c r="CA122" s="881">
        <v>5983926</v>
      </c>
      <c r="CB122" s="881"/>
      <c r="CC122" s="881"/>
      <c r="CD122" s="881"/>
      <c r="CE122" s="881"/>
      <c r="CF122" s="882">
        <v>134.80000000000001</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13106550</v>
      </c>
      <c r="BR123" s="869"/>
      <c r="BS123" s="869"/>
      <c r="BT123" s="869"/>
      <c r="BU123" s="869"/>
      <c r="BV123" s="869">
        <v>13409021</v>
      </c>
      <c r="BW123" s="869"/>
      <c r="BX123" s="869"/>
      <c r="BY123" s="869"/>
      <c r="BZ123" s="869"/>
      <c r="CA123" s="869">
        <v>13082869</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3">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3">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3">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239</v>
      </c>
      <c r="AB128" s="837"/>
      <c r="AC128" s="837"/>
      <c r="AD128" s="837"/>
      <c r="AE128" s="838"/>
      <c r="AF128" s="839">
        <v>239</v>
      </c>
      <c r="AG128" s="837"/>
      <c r="AH128" s="837"/>
      <c r="AI128" s="837"/>
      <c r="AJ128" s="838"/>
      <c r="AK128" s="839">
        <v>239</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14.96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4822959</v>
      </c>
      <c r="AB129" s="816"/>
      <c r="AC129" s="816"/>
      <c r="AD129" s="816"/>
      <c r="AE129" s="817"/>
      <c r="AF129" s="818">
        <v>4902508</v>
      </c>
      <c r="AG129" s="816"/>
      <c r="AH129" s="816"/>
      <c r="AI129" s="816"/>
      <c r="AJ129" s="817"/>
      <c r="AK129" s="818">
        <v>5056316</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19.96</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632069</v>
      </c>
      <c r="AB130" s="816"/>
      <c r="AC130" s="816"/>
      <c r="AD130" s="816"/>
      <c r="AE130" s="817"/>
      <c r="AF130" s="818">
        <v>639551</v>
      </c>
      <c r="AG130" s="816"/>
      <c r="AH130" s="816"/>
      <c r="AI130" s="816"/>
      <c r="AJ130" s="817"/>
      <c r="AK130" s="818">
        <v>617812</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6.4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3">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4190890</v>
      </c>
      <c r="AB131" s="800"/>
      <c r="AC131" s="800"/>
      <c r="AD131" s="800"/>
      <c r="AE131" s="801"/>
      <c r="AF131" s="802">
        <v>4262957</v>
      </c>
      <c r="AG131" s="800"/>
      <c r="AH131" s="800"/>
      <c r="AI131" s="800"/>
      <c r="AJ131" s="801"/>
      <c r="AK131" s="802">
        <v>4438504</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6.8949793479999997</v>
      </c>
      <c r="AB132" s="781"/>
      <c r="AC132" s="781"/>
      <c r="AD132" s="781"/>
      <c r="AE132" s="782"/>
      <c r="AF132" s="783">
        <v>6.183642012</v>
      </c>
      <c r="AG132" s="781"/>
      <c r="AH132" s="781"/>
      <c r="AI132" s="781"/>
      <c r="AJ132" s="782"/>
      <c r="AK132" s="783">
        <v>6.1547539440000003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3">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6.9</v>
      </c>
      <c r="AB133" s="760"/>
      <c r="AC133" s="760"/>
      <c r="AD133" s="760"/>
      <c r="AE133" s="761"/>
      <c r="AF133" s="759">
        <v>6.5</v>
      </c>
      <c r="AG133" s="760"/>
      <c r="AH133" s="760"/>
      <c r="AI133" s="760"/>
      <c r="AJ133" s="761"/>
      <c r="AK133" s="759">
        <v>6.4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2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9xrtDuzVGSMlfCM21vBBhl09t4pVDSAl8FugSWeYYIxq4Z/igdh6E8ORFL/rMfvWTrWUPUxzxP4c9Ux6jyQQQ==" saltValue="wjQk5X/ro/0gk4R0Sgyw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5"/>
  <cols>
    <col min="1" max="120" width="2.73046875" style="248" customWidth="1"/>
    <col min="121" max="121" width="0" style="247" hidden="1" customWidth="1"/>
    <col min="122" max="16384" width="9" style="247" hidden="1"/>
  </cols>
  <sheetData>
    <row r="1" spans="1:120" ht="12.75" x14ac:dyDescent="0.2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7"/>
    </row>
    <row r="17" spans="119:120" ht="12.75" x14ac:dyDescent="0.25">
      <c r="DP17" s="247"/>
    </row>
    <row r="18" spans="119:120" ht="12.75" x14ac:dyDescent="0.25"/>
    <row r="19" spans="119:120" ht="12.75" x14ac:dyDescent="0.25"/>
    <row r="20" spans="119:120" ht="12.75" x14ac:dyDescent="0.25">
      <c r="DO20" s="247"/>
      <c r="DP20" s="247"/>
    </row>
    <row r="21" spans="119:120" ht="12.75" x14ac:dyDescent="0.25">
      <c r="DP21" s="247"/>
    </row>
    <row r="22" spans="119:120" ht="12.75" x14ac:dyDescent="0.25"/>
    <row r="23" spans="119:120" ht="12.75" x14ac:dyDescent="0.25">
      <c r="DO23" s="247"/>
      <c r="DP23" s="247"/>
    </row>
    <row r="24" spans="119:120" ht="12.75" x14ac:dyDescent="0.25">
      <c r="DP24" s="247"/>
    </row>
    <row r="25" spans="119:120" ht="12.75" x14ac:dyDescent="0.25">
      <c r="DP25" s="247"/>
    </row>
    <row r="26" spans="119:120" ht="12.75" x14ac:dyDescent="0.25">
      <c r="DO26" s="247"/>
      <c r="DP26" s="247"/>
    </row>
    <row r="27" spans="119:120" ht="12.75" x14ac:dyDescent="0.25"/>
    <row r="28" spans="119:120" ht="12.75" x14ac:dyDescent="0.25">
      <c r="DO28" s="247"/>
      <c r="DP28" s="247"/>
    </row>
    <row r="29" spans="119:120" ht="12.75" x14ac:dyDescent="0.25">
      <c r="DP29" s="247"/>
    </row>
    <row r="30" spans="119:120" ht="12.75" x14ac:dyDescent="0.25"/>
    <row r="31" spans="119:120" ht="12.75" x14ac:dyDescent="0.25">
      <c r="DO31" s="247"/>
      <c r="DP31" s="247"/>
    </row>
    <row r="32" spans="119:120" ht="12.75" x14ac:dyDescent="0.25"/>
    <row r="33" spans="98:120" ht="12.75" x14ac:dyDescent="0.25">
      <c r="DO33" s="247"/>
      <c r="DP33" s="247"/>
    </row>
    <row r="34" spans="98:120" ht="12.75" x14ac:dyDescent="0.25">
      <c r="DM34" s="247"/>
    </row>
    <row r="35" spans="98:120" ht="12.75" x14ac:dyDescent="0.25">
      <c r="CT35" s="247"/>
      <c r="CU35" s="247"/>
      <c r="CV35" s="247"/>
      <c r="CY35" s="247"/>
      <c r="CZ35" s="247"/>
      <c r="DA35" s="247"/>
      <c r="DD35" s="247"/>
      <c r="DE35" s="247"/>
      <c r="DF35" s="247"/>
      <c r="DI35" s="247"/>
      <c r="DJ35" s="247"/>
      <c r="DK35" s="247"/>
      <c r="DM35" s="247"/>
      <c r="DN35" s="247"/>
      <c r="DO35" s="247"/>
      <c r="DP35" s="247"/>
    </row>
    <row r="36" spans="98:120" ht="12.75" x14ac:dyDescent="0.25"/>
    <row r="37" spans="98:120" ht="12.75" x14ac:dyDescent="0.25">
      <c r="CW37" s="247"/>
      <c r="DB37" s="247"/>
      <c r="DG37" s="247"/>
      <c r="DL37" s="247"/>
      <c r="DP37" s="247"/>
    </row>
    <row r="38" spans="98:120" ht="12.75" x14ac:dyDescent="0.25">
      <c r="CT38" s="247"/>
      <c r="CU38" s="247"/>
      <c r="CV38" s="247"/>
      <c r="CW38" s="247"/>
      <c r="CY38" s="247"/>
      <c r="CZ38" s="247"/>
      <c r="DA38" s="247"/>
      <c r="DB38" s="247"/>
      <c r="DD38" s="247"/>
      <c r="DE38" s="247"/>
      <c r="DF38" s="247"/>
      <c r="DG38" s="247"/>
      <c r="DI38" s="247"/>
      <c r="DJ38" s="247"/>
      <c r="DK38" s="247"/>
      <c r="DL38" s="247"/>
      <c r="DN38" s="247"/>
      <c r="DO38" s="247"/>
      <c r="DP38" s="247"/>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7"/>
      <c r="DO49" s="247"/>
      <c r="DP49" s="247"/>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7"/>
      <c r="CS63" s="247"/>
      <c r="CX63" s="247"/>
      <c r="DC63" s="247"/>
      <c r="DH63" s="247"/>
    </row>
    <row r="64" spans="22:120" ht="12.75" x14ac:dyDescent="0.25">
      <c r="V64" s="247"/>
    </row>
    <row r="65" spans="15:120" ht="12.75" x14ac:dyDescent="0.2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2.75" x14ac:dyDescent="0.25">
      <c r="Q66" s="247"/>
      <c r="S66" s="247"/>
      <c r="U66" s="247"/>
      <c r="DM66" s="247"/>
    </row>
    <row r="67" spans="15:120" ht="12.75" x14ac:dyDescent="0.2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2.75" x14ac:dyDescent="0.25"/>
    <row r="69" spans="15:120" ht="12.75" x14ac:dyDescent="0.25"/>
    <row r="70" spans="15:120" ht="12.75" x14ac:dyDescent="0.25"/>
    <row r="71" spans="15:120" ht="12.75" x14ac:dyDescent="0.25"/>
    <row r="72" spans="15:120" ht="12.75" x14ac:dyDescent="0.25">
      <c r="DP72" s="247"/>
    </row>
    <row r="73" spans="15:120" ht="12.75" x14ac:dyDescent="0.25">
      <c r="DP73" s="247"/>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7"/>
      <c r="CX96" s="247"/>
      <c r="DC96" s="247"/>
      <c r="DH96" s="247"/>
    </row>
    <row r="97" spans="24:120" ht="12.75" x14ac:dyDescent="0.25">
      <c r="CS97" s="247"/>
      <c r="CX97" s="247"/>
      <c r="DC97" s="247"/>
      <c r="DH97" s="247"/>
      <c r="DP97" s="248" t="s">
        <v>475</v>
      </c>
    </row>
    <row r="98" spans="24:120" ht="12.75" hidden="1" x14ac:dyDescent="0.25">
      <c r="CS98" s="247"/>
      <c r="CX98" s="247"/>
      <c r="DC98" s="247"/>
      <c r="DH98" s="247"/>
    </row>
    <row r="99" spans="24:120" ht="12.75" hidden="1" x14ac:dyDescent="0.25">
      <c r="CS99" s="247"/>
      <c r="CX99" s="247"/>
      <c r="DC99" s="247"/>
      <c r="DH99" s="247"/>
    </row>
    <row r="101" spans="24:120" ht="12" hidden="1" customHeight="1" x14ac:dyDescent="0.2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5">
      <c r="CU102" s="247"/>
      <c r="CZ102" s="247"/>
      <c r="DE102" s="247"/>
      <c r="DJ102" s="247"/>
      <c r="DM102" s="247"/>
    </row>
    <row r="103" spans="24:120" ht="12.75" hidden="1" x14ac:dyDescent="0.25">
      <c r="CT103" s="247"/>
      <c r="CV103" s="247"/>
      <c r="CW103" s="247"/>
      <c r="CY103" s="247"/>
      <c r="DA103" s="247"/>
      <c r="DB103" s="247"/>
      <c r="DD103" s="247"/>
      <c r="DF103" s="247"/>
      <c r="DG103" s="247"/>
      <c r="DI103" s="247"/>
      <c r="DK103" s="247"/>
      <c r="DL103" s="247"/>
      <c r="DM103" s="247"/>
      <c r="DN103" s="247"/>
      <c r="DO103" s="247"/>
      <c r="DP103" s="247"/>
    </row>
    <row r="104" spans="24:120" ht="12.75" hidden="1" x14ac:dyDescent="0.25">
      <c r="CV104" s="247"/>
      <c r="CW104" s="247"/>
      <c r="DA104" s="247"/>
      <c r="DB104" s="247"/>
      <c r="DF104" s="247"/>
      <c r="DG104" s="247"/>
      <c r="DK104" s="247"/>
      <c r="DL104" s="247"/>
      <c r="DN104" s="247"/>
      <c r="DO104" s="247"/>
      <c r="DP104" s="247"/>
    </row>
    <row r="105" spans="24:120" ht="12.75" hidden="1" customHeight="1" x14ac:dyDescent="0.25"/>
  </sheetData>
  <sheetProtection algorithmName="SHA-512" hashValue="/NROa7z0h9454+1zkBsqHnC7M5+77PuDo8SJQ7zX85UQ3wXVb9w3aqnyGk3c2Dz/tuKhBTpQ1QLg49ctdgxOfw==" saltValue="5wPssSUitDgXwrRB2oic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25"/>
  <cols>
    <col min="1" max="116" width="2.59765625" style="248" customWidth="1"/>
    <col min="117" max="16384" width="9" style="247" hidden="1"/>
  </cols>
  <sheetData>
    <row r="1" spans="2:116" ht="12.75" x14ac:dyDescent="0.2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2.75" x14ac:dyDescent="0.25"/>
    <row r="3" spans="2:116" ht="12.75" x14ac:dyDescent="0.25"/>
    <row r="4" spans="2:116" ht="12.75" x14ac:dyDescent="0.2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2.75" x14ac:dyDescent="0.2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2.75" x14ac:dyDescent="0.25"/>
    <row r="20" spans="9:116" ht="12.75" x14ac:dyDescent="0.25"/>
    <row r="21" spans="9:116" ht="12.75" x14ac:dyDescent="0.25">
      <c r="DL21" s="247"/>
    </row>
    <row r="22" spans="9:116" ht="12.75" x14ac:dyDescent="0.25">
      <c r="DI22" s="247"/>
      <c r="DJ22" s="247"/>
      <c r="DK22" s="247"/>
      <c r="DL22" s="247"/>
    </row>
    <row r="23" spans="9:116" ht="12.75" x14ac:dyDescent="0.25">
      <c r="CY23" s="247"/>
      <c r="CZ23" s="247"/>
      <c r="DA23" s="247"/>
      <c r="DB23" s="247"/>
      <c r="DC23" s="247"/>
      <c r="DD23" s="247"/>
      <c r="DE23" s="247"/>
      <c r="DF23" s="247"/>
      <c r="DG23" s="247"/>
      <c r="DH23" s="247"/>
      <c r="DI23" s="247"/>
      <c r="DJ23" s="247"/>
      <c r="DK23" s="247"/>
      <c r="DL23" s="247"/>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7"/>
      <c r="DA35" s="247"/>
      <c r="DB35" s="247"/>
      <c r="DC35" s="247"/>
      <c r="DD35" s="247"/>
      <c r="DE35" s="247"/>
      <c r="DF35" s="247"/>
      <c r="DG35" s="247"/>
      <c r="DH35" s="247"/>
      <c r="DI35" s="247"/>
      <c r="DJ35" s="247"/>
      <c r="DK35" s="247"/>
      <c r="DL35" s="247"/>
    </row>
    <row r="36" spans="15:116" ht="12.75" x14ac:dyDescent="0.25"/>
    <row r="37" spans="15:116" ht="12.75" x14ac:dyDescent="0.25">
      <c r="DL37" s="247"/>
    </row>
    <row r="38" spans="15:116" ht="12.75" x14ac:dyDescent="0.25">
      <c r="DI38" s="247"/>
      <c r="DJ38" s="247"/>
      <c r="DK38" s="247"/>
      <c r="DL38" s="247"/>
    </row>
    <row r="39" spans="15:116" ht="12.75" x14ac:dyDescent="0.25"/>
    <row r="40" spans="15:116" ht="12.75" x14ac:dyDescent="0.25"/>
    <row r="41" spans="15:116" ht="12.75" x14ac:dyDescent="0.25"/>
    <row r="42" spans="15:116" ht="12.75" x14ac:dyDescent="0.25"/>
    <row r="43" spans="15:116" ht="12.75" x14ac:dyDescent="0.2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2.75" x14ac:dyDescent="0.25">
      <c r="DL44" s="247"/>
    </row>
    <row r="45" spans="15:116" ht="12.75" x14ac:dyDescent="0.25"/>
    <row r="46" spans="15:116" ht="12.75" x14ac:dyDescent="0.25">
      <c r="DA46" s="247"/>
      <c r="DB46" s="247"/>
      <c r="DC46" s="247"/>
      <c r="DD46" s="247"/>
      <c r="DE46" s="247"/>
      <c r="DF46" s="247"/>
      <c r="DG46" s="247"/>
      <c r="DH46" s="247"/>
      <c r="DI46" s="247"/>
      <c r="DJ46" s="247"/>
      <c r="DK46" s="247"/>
      <c r="DL46" s="247"/>
    </row>
    <row r="47" spans="15:116" ht="12.75" x14ac:dyDescent="0.25"/>
    <row r="48" spans="15:116" ht="12.75" x14ac:dyDescent="0.25"/>
    <row r="49" spans="104:116" ht="12.75" x14ac:dyDescent="0.25"/>
    <row r="50" spans="104:116" ht="12.75" x14ac:dyDescent="0.25">
      <c r="CZ50" s="247"/>
      <c r="DA50" s="247"/>
      <c r="DB50" s="247"/>
      <c r="DC50" s="247"/>
      <c r="DD50" s="247"/>
      <c r="DE50" s="247"/>
      <c r="DF50" s="247"/>
      <c r="DG50" s="247"/>
      <c r="DH50" s="247"/>
      <c r="DI50" s="247"/>
      <c r="DJ50" s="247"/>
      <c r="DK50" s="247"/>
      <c r="DL50" s="247"/>
    </row>
    <row r="51" spans="104:116" ht="12.75" x14ac:dyDescent="0.25"/>
    <row r="52" spans="104:116" ht="12.75" x14ac:dyDescent="0.25"/>
    <row r="53" spans="104:116" ht="12.75" x14ac:dyDescent="0.25">
      <c r="DL53" s="247"/>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7"/>
      <c r="DD67" s="247"/>
      <c r="DE67" s="247"/>
      <c r="DF67" s="247"/>
      <c r="DG67" s="247"/>
      <c r="DH67" s="247"/>
      <c r="DI67" s="247"/>
      <c r="DJ67" s="247"/>
      <c r="DK67" s="247"/>
      <c r="DL67" s="247"/>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4mGJKrcdIzAp154cDTt93z5TF+KxPXIraDUiAccai9sMI0j7wFm1v5BB9NQm2SN0PfaARdsT0rZnXNRQvLU9IA==" saltValue="U0aN8da+04pmOB8Z+New/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5"/>
  <cols>
    <col min="1" max="36" width="2.46484375" style="249" customWidth="1"/>
    <col min="37" max="44" width="17" style="249" customWidth="1"/>
    <col min="45" max="45" width="6.1328125" style="256" customWidth="1"/>
    <col min="46" max="46" width="3" style="254" customWidth="1"/>
    <col min="47" max="47" width="19.1328125" style="249" hidden="1" customWidth="1"/>
    <col min="48" max="52" width="12.59765625" style="249" hidden="1" customWidth="1"/>
    <col min="53" max="16384" width="8.59765625" style="249" hidden="1"/>
  </cols>
  <sheetData>
    <row r="1" spans="1:46" ht="12.75" x14ac:dyDescent="0.25">
      <c r="AS1" s="250"/>
      <c r="AT1" s="250"/>
    </row>
    <row r="2" spans="1:46" ht="12.75" x14ac:dyDescent="0.25">
      <c r="AS2" s="250"/>
      <c r="AT2" s="250"/>
    </row>
    <row r="3" spans="1:46" ht="12.75" x14ac:dyDescent="0.25">
      <c r="AS3" s="250"/>
      <c r="AT3" s="250"/>
    </row>
    <row r="4" spans="1:46" ht="12.75" x14ac:dyDescent="0.25">
      <c r="AS4" s="250"/>
      <c r="AT4" s="250"/>
    </row>
    <row r="5" spans="1:46" ht="16.149999999999999" x14ac:dyDescent="0.2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2.75" x14ac:dyDescent="0.2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2.75" x14ac:dyDescent="0.2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2.75" x14ac:dyDescent="0.2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1415833</v>
      </c>
      <c r="AP9" s="269">
        <v>80799</v>
      </c>
      <c r="AQ9" s="270">
        <v>110873</v>
      </c>
      <c r="AR9" s="271">
        <v>-27.1</v>
      </c>
    </row>
    <row r="10" spans="1:46" ht="13.5" customHeight="1" x14ac:dyDescent="0.2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196930</v>
      </c>
      <c r="AP10" s="272">
        <v>11238</v>
      </c>
      <c r="AQ10" s="273">
        <v>12701</v>
      </c>
      <c r="AR10" s="274">
        <v>-11.5</v>
      </c>
    </row>
    <row r="11" spans="1:46" ht="13.5" customHeight="1" x14ac:dyDescent="0.2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1473</v>
      </c>
      <c r="AR11" s="274" t="s">
        <v>486</v>
      </c>
    </row>
    <row r="12" spans="1:46" ht="13.5" customHeight="1" x14ac:dyDescent="0.2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4</v>
      </c>
      <c r="AR12" s="274" t="s">
        <v>486</v>
      </c>
    </row>
    <row r="13" spans="1:46" ht="13.5" customHeight="1" x14ac:dyDescent="0.2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t="s">
        <v>486</v>
      </c>
      <c r="AP13" s="272" t="s">
        <v>486</v>
      </c>
      <c r="AQ13" s="273">
        <v>3598</v>
      </c>
      <c r="AR13" s="274" t="s">
        <v>486</v>
      </c>
    </row>
    <row r="14" spans="1:46" ht="13.5" customHeight="1" x14ac:dyDescent="0.2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37347</v>
      </c>
      <c r="AP14" s="272">
        <v>2131</v>
      </c>
      <c r="AQ14" s="273">
        <v>2175</v>
      </c>
      <c r="AR14" s="274">
        <v>-2</v>
      </c>
    </row>
    <row r="15" spans="1:46" ht="13.5" customHeight="1" x14ac:dyDescent="0.2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-76284</v>
      </c>
      <c r="AP15" s="272">
        <v>-4353</v>
      </c>
      <c r="AQ15" s="273">
        <v>-6566</v>
      </c>
      <c r="AR15" s="274">
        <v>-33.700000000000003</v>
      </c>
    </row>
    <row r="16" spans="1:46" ht="12.75" x14ac:dyDescent="0.2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1573826</v>
      </c>
      <c r="AP16" s="272">
        <v>89815</v>
      </c>
      <c r="AQ16" s="273">
        <v>124259</v>
      </c>
      <c r="AR16" s="274">
        <v>-27.7</v>
      </c>
    </row>
    <row r="17" spans="1:46" ht="12.75" x14ac:dyDescent="0.2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2.75" x14ac:dyDescent="0.2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2.75" x14ac:dyDescent="0.2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2.75" x14ac:dyDescent="0.2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2.75" x14ac:dyDescent="0.2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7.93</v>
      </c>
      <c r="AP21" s="286">
        <v>10.18</v>
      </c>
      <c r="AQ21" s="287">
        <v>-2.25</v>
      </c>
      <c r="AR21" s="255"/>
      <c r="AS21" s="288"/>
      <c r="AT21" s="284"/>
    </row>
    <row r="22" spans="1:46" s="289" customFormat="1" ht="12.75" x14ac:dyDescent="0.2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96.6</v>
      </c>
      <c r="AP22" s="291">
        <v>96.1</v>
      </c>
      <c r="AQ22" s="292">
        <v>0.5</v>
      </c>
      <c r="AR22" s="276"/>
      <c r="AS22" s="288"/>
      <c r="AT22" s="284"/>
    </row>
    <row r="23" spans="1:46" s="289" customFormat="1" ht="12.75" x14ac:dyDescent="0.2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2.75" x14ac:dyDescent="0.2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2.75" x14ac:dyDescent="0.2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2.75" x14ac:dyDescent="0.2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2.75" x14ac:dyDescent="0.25">
      <c r="A27" s="297"/>
      <c r="AO27" s="250"/>
      <c r="AP27" s="250"/>
      <c r="AQ27" s="250"/>
      <c r="AR27" s="250"/>
      <c r="AS27" s="250"/>
      <c r="AT27" s="250"/>
    </row>
    <row r="28" spans="1:46" ht="16.149999999999999" x14ac:dyDescent="0.2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2.75" x14ac:dyDescent="0.2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2.75" x14ac:dyDescent="0.2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509865</v>
      </c>
      <c r="AP32" s="300">
        <v>29097</v>
      </c>
      <c r="AQ32" s="301">
        <v>56040</v>
      </c>
      <c r="AR32" s="302">
        <v>-48.1</v>
      </c>
    </row>
    <row r="33" spans="1:46" ht="13.5" customHeight="1" x14ac:dyDescent="0.2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2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t="s">
        <v>486</v>
      </c>
      <c r="AR34" s="302" t="s">
        <v>486</v>
      </c>
    </row>
    <row r="35" spans="1:46" ht="27" customHeight="1" x14ac:dyDescent="0.2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317115</v>
      </c>
      <c r="AP35" s="300">
        <v>18097</v>
      </c>
      <c r="AQ35" s="301">
        <v>19608</v>
      </c>
      <c r="AR35" s="302">
        <v>-7.7</v>
      </c>
    </row>
    <row r="36" spans="1:46" ht="27" customHeight="1" x14ac:dyDescent="0.2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64250</v>
      </c>
      <c r="AP36" s="300">
        <v>3667</v>
      </c>
      <c r="AQ36" s="301">
        <v>3090</v>
      </c>
      <c r="AR36" s="302">
        <v>18.7</v>
      </c>
    </row>
    <row r="37" spans="1:46" ht="13.5" customHeight="1" x14ac:dyDescent="0.2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486</v>
      </c>
      <c r="AP37" s="300" t="s">
        <v>486</v>
      </c>
      <c r="AQ37" s="301">
        <v>590</v>
      </c>
      <c r="AR37" s="302" t="s">
        <v>486</v>
      </c>
    </row>
    <row r="38" spans="1:46" ht="27" customHeight="1" x14ac:dyDescent="0.2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10</v>
      </c>
      <c r="AR38" s="292" t="s">
        <v>486</v>
      </c>
      <c r="AS38" s="299"/>
    </row>
    <row r="39" spans="1:46" ht="12.75" x14ac:dyDescent="0.2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-239</v>
      </c>
      <c r="AP39" s="300">
        <v>-14</v>
      </c>
      <c r="AQ39" s="301">
        <v>-2093</v>
      </c>
      <c r="AR39" s="302">
        <v>-99.3</v>
      </c>
      <c r="AS39" s="299"/>
    </row>
    <row r="40" spans="1:46" ht="27" customHeight="1" x14ac:dyDescent="0.2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-617812</v>
      </c>
      <c r="AP40" s="300">
        <v>-35257</v>
      </c>
      <c r="AQ40" s="301">
        <v>-52347</v>
      </c>
      <c r="AR40" s="302">
        <v>-32.6</v>
      </c>
      <c r="AS40" s="299"/>
    </row>
    <row r="41" spans="1:46" ht="12.75" x14ac:dyDescent="0.2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273179</v>
      </c>
      <c r="AP41" s="300">
        <v>15590</v>
      </c>
      <c r="AQ41" s="301">
        <v>24899</v>
      </c>
      <c r="AR41" s="302">
        <v>-37.4</v>
      </c>
      <c r="AS41" s="299"/>
    </row>
    <row r="42" spans="1:46" ht="12.75" x14ac:dyDescent="0.2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2.75" x14ac:dyDescent="0.2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2.75" x14ac:dyDescent="0.2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2.75" x14ac:dyDescent="0.2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2.75" x14ac:dyDescent="0.2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2.75" x14ac:dyDescent="0.2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2.75" x14ac:dyDescent="0.2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2.75" x14ac:dyDescent="0.2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4626048</v>
      </c>
      <c r="AN51" s="322">
        <v>255118</v>
      </c>
      <c r="AO51" s="323">
        <v>84.6</v>
      </c>
      <c r="AP51" s="324">
        <v>84459</v>
      </c>
      <c r="AQ51" s="325">
        <v>1.6</v>
      </c>
      <c r="AR51" s="326">
        <v>83</v>
      </c>
    </row>
    <row r="52" spans="1:44" ht="12.75" x14ac:dyDescent="0.2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4352799</v>
      </c>
      <c r="AN52" s="330">
        <v>240048</v>
      </c>
      <c r="AO52" s="331">
        <v>77.8</v>
      </c>
      <c r="AP52" s="332">
        <v>47314</v>
      </c>
      <c r="AQ52" s="333">
        <v>14.3</v>
      </c>
      <c r="AR52" s="334">
        <v>63.5</v>
      </c>
    </row>
    <row r="53" spans="1:44" ht="12.75" x14ac:dyDescent="0.2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1123527</v>
      </c>
      <c r="AN53" s="322">
        <v>62529</v>
      </c>
      <c r="AO53" s="323">
        <v>-75.5</v>
      </c>
      <c r="AP53" s="324">
        <v>74568</v>
      </c>
      <c r="AQ53" s="325">
        <v>-11.7</v>
      </c>
      <c r="AR53" s="326">
        <v>-63.8</v>
      </c>
    </row>
    <row r="54" spans="1:44" ht="12.75" x14ac:dyDescent="0.2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968189</v>
      </c>
      <c r="AN54" s="330">
        <v>53884</v>
      </c>
      <c r="AO54" s="331">
        <v>-77.599999999999994</v>
      </c>
      <c r="AP54" s="332">
        <v>42558</v>
      </c>
      <c r="AQ54" s="333">
        <v>-10.1</v>
      </c>
      <c r="AR54" s="334">
        <v>-67.5</v>
      </c>
    </row>
    <row r="55" spans="1:44" ht="12.75" x14ac:dyDescent="0.2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1984312</v>
      </c>
      <c r="AN55" s="322">
        <v>111635</v>
      </c>
      <c r="AO55" s="323">
        <v>78.5</v>
      </c>
      <c r="AP55" s="324">
        <v>73693</v>
      </c>
      <c r="AQ55" s="325">
        <v>-1.2</v>
      </c>
      <c r="AR55" s="326">
        <v>79.7</v>
      </c>
    </row>
    <row r="56" spans="1:44" ht="12.75" x14ac:dyDescent="0.2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1890715</v>
      </c>
      <c r="AN56" s="330">
        <v>106369</v>
      </c>
      <c r="AO56" s="331">
        <v>97.4</v>
      </c>
      <c r="AP56" s="332">
        <v>44203</v>
      </c>
      <c r="AQ56" s="333">
        <v>3.9</v>
      </c>
      <c r="AR56" s="334">
        <v>93.5</v>
      </c>
    </row>
    <row r="57" spans="1:44" ht="12.75" x14ac:dyDescent="0.2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4348945</v>
      </c>
      <c r="AN57" s="322">
        <v>245953</v>
      </c>
      <c r="AO57" s="323">
        <v>120.3</v>
      </c>
      <c r="AP57" s="324">
        <v>79401</v>
      </c>
      <c r="AQ57" s="325">
        <v>7.7</v>
      </c>
      <c r="AR57" s="326">
        <v>112.6</v>
      </c>
    </row>
    <row r="58" spans="1:44" ht="12.75" x14ac:dyDescent="0.2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4106090</v>
      </c>
      <c r="AN58" s="330">
        <v>232219</v>
      </c>
      <c r="AO58" s="331">
        <v>118.3</v>
      </c>
      <c r="AP58" s="332">
        <v>49347</v>
      </c>
      <c r="AQ58" s="333">
        <v>11.6</v>
      </c>
      <c r="AR58" s="334">
        <v>106.7</v>
      </c>
    </row>
    <row r="59" spans="1:44" ht="12.75" x14ac:dyDescent="0.2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3550864</v>
      </c>
      <c r="AN59" s="322">
        <v>202640</v>
      </c>
      <c r="AO59" s="323">
        <v>-17.600000000000001</v>
      </c>
      <c r="AP59" s="324">
        <v>87379</v>
      </c>
      <c r="AQ59" s="325">
        <v>10</v>
      </c>
      <c r="AR59" s="326">
        <v>-27.6</v>
      </c>
    </row>
    <row r="60" spans="1:44" ht="12.75" x14ac:dyDescent="0.2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3083718</v>
      </c>
      <c r="AN60" s="330">
        <v>175981</v>
      </c>
      <c r="AO60" s="331">
        <v>-24.2</v>
      </c>
      <c r="AP60" s="332">
        <v>55855</v>
      </c>
      <c r="AQ60" s="333">
        <v>13.2</v>
      </c>
      <c r="AR60" s="334">
        <v>-37.4</v>
      </c>
    </row>
    <row r="61" spans="1:44" ht="12.75" x14ac:dyDescent="0.2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3126739</v>
      </c>
      <c r="AN61" s="337">
        <v>175575</v>
      </c>
      <c r="AO61" s="338">
        <v>38.1</v>
      </c>
      <c r="AP61" s="339">
        <v>79900</v>
      </c>
      <c r="AQ61" s="340">
        <v>1.3</v>
      </c>
      <c r="AR61" s="326">
        <v>36.799999999999997</v>
      </c>
    </row>
    <row r="62" spans="1:44" ht="12.75" x14ac:dyDescent="0.2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2880302</v>
      </c>
      <c r="AN62" s="330">
        <v>161700</v>
      </c>
      <c r="AO62" s="331">
        <v>38.299999999999997</v>
      </c>
      <c r="AP62" s="332">
        <v>47855</v>
      </c>
      <c r="AQ62" s="333">
        <v>6.6</v>
      </c>
      <c r="AR62" s="334">
        <v>31.7</v>
      </c>
    </row>
    <row r="63" spans="1:44" ht="12.75" x14ac:dyDescent="0.2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2.75" x14ac:dyDescent="0.2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2.75" x14ac:dyDescent="0.2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2.75" x14ac:dyDescent="0.2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5">
      <c r="AK67" s="250"/>
      <c r="AL67" s="250"/>
      <c r="AM67" s="250"/>
      <c r="AN67" s="250"/>
      <c r="AO67" s="250"/>
      <c r="AP67" s="250"/>
      <c r="AQ67" s="250"/>
      <c r="AR67" s="250"/>
      <c r="AS67" s="250"/>
      <c r="AT67" s="250"/>
    </row>
    <row r="68" spans="1:46" ht="13.5" hidden="1" customHeight="1" x14ac:dyDescent="0.25">
      <c r="AK68" s="250"/>
      <c r="AL68" s="250"/>
      <c r="AM68" s="250"/>
      <c r="AN68" s="250"/>
      <c r="AO68" s="250"/>
      <c r="AP68" s="250"/>
      <c r="AQ68" s="250"/>
      <c r="AR68" s="250"/>
    </row>
    <row r="69" spans="1:46" ht="13.5" hidden="1" customHeight="1" x14ac:dyDescent="0.25">
      <c r="AK69" s="250"/>
      <c r="AL69" s="250"/>
      <c r="AM69" s="250"/>
      <c r="AN69" s="250"/>
      <c r="AO69" s="250"/>
      <c r="AP69" s="250"/>
      <c r="AQ69" s="250"/>
      <c r="AR69" s="250"/>
    </row>
    <row r="70" spans="1:46" ht="12.75" hidden="1" x14ac:dyDescent="0.25">
      <c r="AK70" s="250"/>
      <c r="AL70" s="250"/>
      <c r="AM70" s="250"/>
      <c r="AN70" s="250"/>
      <c r="AO70" s="250"/>
      <c r="AP70" s="250"/>
      <c r="AQ70" s="250"/>
      <c r="AR70" s="250"/>
    </row>
    <row r="71" spans="1:46" ht="12.75" hidden="1" x14ac:dyDescent="0.25">
      <c r="AK71" s="250"/>
      <c r="AL71" s="250"/>
      <c r="AM71" s="250"/>
      <c r="AN71" s="250"/>
      <c r="AO71" s="250"/>
      <c r="AP71" s="250"/>
      <c r="AQ71" s="250"/>
      <c r="AR71" s="250"/>
    </row>
    <row r="72" spans="1:46" ht="12.75" hidden="1" x14ac:dyDescent="0.25">
      <c r="AK72" s="250"/>
      <c r="AL72" s="250"/>
      <c r="AM72" s="250"/>
      <c r="AN72" s="250"/>
      <c r="AO72" s="250"/>
      <c r="AP72" s="250"/>
      <c r="AQ72" s="250"/>
      <c r="AR72" s="250"/>
    </row>
    <row r="73" spans="1:46" ht="12.75" hidden="1" x14ac:dyDescent="0.25">
      <c r="AK73" s="250"/>
      <c r="AL73" s="250"/>
      <c r="AM73" s="250"/>
      <c r="AN73" s="250"/>
      <c r="AO73" s="250"/>
      <c r="AP73" s="250"/>
      <c r="AQ73" s="250"/>
      <c r="AR73" s="250"/>
    </row>
  </sheetData>
  <sheetProtection algorithmName="SHA-512" hashValue="91bocARiuiBZBDXKOM3ciCVeycygE0lRU/K0vCiQkRhQlFEancx+HZ/+bTDyjquavTzn2+3RbVRBWArDZFxgFQ==" saltValue="H090fvwntpFRl71QFMsca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5"/>
  <cols>
    <col min="1" max="125" width="2.46484375" style="248" customWidth="1"/>
    <col min="126" max="16384" width="9" style="247" hidden="1"/>
  </cols>
  <sheetData>
    <row r="1" spans="2:125" ht="13.5" customHeight="1" x14ac:dyDescent="0.2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2.75" x14ac:dyDescent="0.25">
      <c r="B2" s="247"/>
      <c r="DG2" s="247"/>
    </row>
    <row r="3" spans="2:125" ht="12.75" x14ac:dyDescent="0.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2.75" x14ac:dyDescent="0.25"/>
    <row r="5" spans="2:125" ht="12.75" x14ac:dyDescent="0.25"/>
    <row r="6" spans="2:125" ht="12.75" x14ac:dyDescent="0.25"/>
    <row r="7" spans="2:125" ht="12.75" x14ac:dyDescent="0.25"/>
    <row r="8" spans="2:125" ht="12.75" x14ac:dyDescent="0.25"/>
    <row r="9" spans="2:125" ht="12.75" x14ac:dyDescent="0.25">
      <c r="DU9" s="247"/>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7"/>
    </row>
    <row r="18" spans="125:125" ht="12.75" x14ac:dyDescent="0.25"/>
    <row r="19" spans="125:125" ht="12.75" x14ac:dyDescent="0.25"/>
    <row r="20" spans="125:125" ht="12.75" x14ac:dyDescent="0.25">
      <c r="DU20" s="247"/>
    </row>
    <row r="21" spans="125:125" ht="12.75" x14ac:dyDescent="0.25">
      <c r="DU21" s="247"/>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7"/>
    </row>
    <row r="29" spans="125:125" ht="12.75" x14ac:dyDescent="0.25"/>
    <row r="30" spans="125:125" ht="12.75" x14ac:dyDescent="0.25"/>
    <row r="31" spans="125:125" ht="12.75" x14ac:dyDescent="0.25"/>
    <row r="32" spans="125:125" ht="12.75" x14ac:dyDescent="0.25"/>
    <row r="33" spans="2:125" ht="12.75" x14ac:dyDescent="0.25">
      <c r="B33" s="247"/>
      <c r="G33" s="247"/>
      <c r="I33" s="247"/>
    </row>
    <row r="34" spans="2:125" ht="12.75" x14ac:dyDescent="0.25">
      <c r="C34" s="247"/>
      <c r="P34" s="247"/>
      <c r="DE34" s="247"/>
      <c r="DH34" s="247"/>
    </row>
    <row r="35" spans="2:125" ht="12.75" x14ac:dyDescent="0.25">
      <c r="D35" s="247"/>
      <c r="E35" s="247"/>
      <c r="DG35" s="247"/>
      <c r="DJ35" s="247"/>
      <c r="DP35" s="247"/>
      <c r="DQ35" s="247"/>
      <c r="DR35" s="247"/>
      <c r="DS35" s="247"/>
      <c r="DT35" s="247"/>
      <c r="DU35" s="247"/>
    </row>
    <row r="36" spans="2:125" ht="12.75" x14ac:dyDescent="0.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2.75" x14ac:dyDescent="0.25">
      <c r="DU37" s="247"/>
    </row>
    <row r="38" spans="2:125" ht="12.75" x14ac:dyDescent="0.25">
      <c r="DT38" s="247"/>
      <c r="DU38" s="247"/>
    </row>
    <row r="39" spans="2:125" ht="12.75" x14ac:dyDescent="0.25"/>
    <row r="40" spans="2:125" ht="12.75" x14ac:dyDescent="0.25">
      <c r="DH40" s="247"/>
    </row>
    <row r="41" spans="2:125" ht="12.75" x14ac:dyDescent="0.25">
      <c r="DE41" s="247"/>
    </row>
    <row r="42" spans="2:125" ht="12.75" x14ac:dyDescent="0.25">
      <c r="DG42" s="247"/>
      <c r="DJ42" s="247"/>
    </row>
    <row r="43" spans="2:125" ht="12.75" x14ac:dyDescent="0.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2.75" x14ac:dyDescent="0.25">
      <c r="DU44" s="247"/>
    </row>
    <row r="45" spans="2:125" ht="12.75" x14ac:dyDescent="0.25"/>
    <row r="46" spans="2:125" ht="12.75" x14ac:dyDescent="0.25"/>
    <row r="47" spans="2:125" ht="12.75" x14ac:dyDescent="0.25"/>
    <row r="48" spans="2:125" ht="12.75" x14ac:dyDescent="0.25">
      <c r="DT48" s="247"/>
      <c r="DU48" s="247"/>
    </row>
    <row r="49" spans="120:125" ht="12.75" x14ac:dyDescent="0.25">
      <c r="DU49" s="247"/>
    </row>
    <row r="50" spans="120:125" ht="12.75" x14ac:dyDescent="0.25">
      <c r="DU50" s="247"/>
    </row>
    <row r="51" spans="120:125" ht="12.75" x14ac:dyDescent="0.25">
      <c r="DP51" s="247"/>
      <c r="DQ51" s="247"/>
      <c r="DR51" s="247"/>
      <c r="DS51" s="247"/>
      <c r="DT51" s="247"/>
      <c r="DU51" s="247"/>
    </row>
    <row r="52" spans="120:125" ht="12.75" x14ac:dyDescent="0.25"/>
    <row r="53" spans="120:125" ht="12.75" x14ac:dyDescent="0.25"/>
    <row r="54" spans="120:125" ht="12.75" x14ac:dyDescent="0.25">
      <c r="DU54" s="247"/>
    </row>
    <row r="55" spans="120:125" ht="12.75" x14ac:dyDescent="0.25"/>
    <row r="56" spans="120:125" ht="12.75" x14ac:dyDescent="0.25"/>
    <row r="57" spans="120:125" ht="12.75" x14ac:dyDescent="0.25"/>
    <row r="58" spans="120:125" ht="12.75" x14ac:dyDescent="0.25">
      <c r="DU58" s="247"/>
    </row>
    <row r="59" spans="120:125" ht="12.75" x14ac:dyDescent="0.25"/>
    <row r="60" spans="120:125" ht="12.75" x14ac:dyDescent="0.25"/>
    <row r="61" spans="120:125" ht="12.75" x14ac:dyDescent="0.25"/>
    <row r="62" spans="120:125" ht="12.75" x14ac:dyDescent="0.25"/>
    <row r="63" spans="120:125" ht="12.75" x14ac:dyDescent="0.25">
      <c r="DU63" s="247"/>
    </row>
    <row r="64" spans="120:125" ht="12.75" x14ac:dyDescent="0.25">
      <c r="DT64" s="247"/>
      <c r="DU64" s="247"/>
    </row>
    <row r="65" spans="123:125" ht="12.75" x14ac:dyDescent="0.25"/>
    <row r="66" spans="123:125" ht="12.75" x14ac:dyDescent="0.25"/>
    <row r="67" spans="123:125" ht="12.75" x14ac:dyDescent="0.25"/>
    <row r="68" spans="123:125" ht="12.75" x14ac:dyDescent="0.25"/>
    <row r="69" spans="123:125" ht="12.75" x14ac:dyDescent="0.25">
      <c r="DS69" s="247"/>
      <c r="DT69" s="247"/>
      <c r="DU69" s="247"/>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7"/>
    </row>
    <row r="83" spans="116:125" ht="12.75" x14ac:dyDescent="0.25">
      <c r="DM83" s="247"/>
      <c r="DN83" s="247"/>
      <c r="DO83" s="247"/>
      <c r="DP83" s="247"/>
      <c r="DQ83" s="247"/>
      <c r="DR83" s="247"/>
      <c r="DS83" s="247"/>
      <c r="DT83" s="247"/>
      <c r="DU83" s="247"/>
    </row>
    <row r="84" spans="116:125" ht="12.75" x14ac:dyDescent="0.25"/>
    <row r="85" spans="116:125" ht="12.75" x14ac:dyDescent="0.25"/>
    <row r="86" spans="116:125" ht="12.75" x14ac:dyDescent="0.25"/>
    <row r="87" spans="116:125" ht="12.75" x14ac:dyDescent="0.25"/>
    <row r="88" spans="116:125" ht="12.75" x14ac:dyDescent="0.25">
      <c r="DU88" s="247"/>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7"/>
      <c r="DT94" s="247"/>
      <c r="DU94" s="247"/>
    </row>
    <row r="95" spans="116:125" ht="13.5" customHeight="1" x14ac:dyDescent="0.25">
      <c r="DU95" s="247"/>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7"/>
    </row>
    <row r="102" spans="124:125" ht="13.5" customHeight="1" x14ac:dyDescent="0.25"/>
    <row r="103" spans="124:125" ht="13.5" customHeight="1" x14ac:dyDescent="0.25"/>
    <row r="104" spans="124:125" ht="13.5" customHeight="1" x14ac:dyDescent="0.25">
      <c r="DT104" s="247"/>
      <c r="DU104" s="247"/>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7" t="s">
        <v>475</v>
      </c>
    </row>
    <row r="121" spans="125:125" ht="13.5" hidden="1" customHeight="1" x14ac:dyDescent="0.25">
      <c r="DU121" s="247"/>
    </row>
  </sheetData>
  <sheetProtection algorithmName="SHA-512" hashValue="RYkMYfo82WBPW/q7yVFNGN7dE78wvNYwhT29XMt5KDtxkgiOrpGNenkOJgajqcqYVONLPfKmz0O5H6ebbS7NmQ==" saltValue="KfnCtgEGUXfIw2DIljRlO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5"/>
  <cols>
    <col min="1" max="125" width="2.46484375" style="248" customWidth="1"/>
    <col min="126" max="142" width="0" style="247" hidden="1" customWidth="1"/>
    <col min="143" max="16384" width="9" style="247" hidden="1"/>
  </cols>
  <sheetData>
    <row r="1" spans="1:125" ht="13.5" customHeight="1" x14ac:dyDescent="0.2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2.75" x14ac:dyDescent="0.25">
      <c r="B2" s="247"/>
      <c r="T2" s="247"/>
    </row>
    <row r="3" spans="1:125" ht="12.75" x14ac:dyDescent="0.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7"/>
      <c r="G33" s="247"/>
      <c r="I33" s="247"/>
    </row>
    <row r="34" spans="2:125" ht="12.75" x14ac:dyDescent="0.25">
      <c r="C34" s="247"/>
      <c r="P34" s="247"/>
      <c r="R34" s="247"/>
      <c r="U34" s="247"/>
    </row>
    <row r="35" spans="2:125" ht="12.75" x14ac:dyDescent="0.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2.75" x14ac:dyDescent="0.25">
      <c r="F36" s="247"/>
      <c r="H36" s="247"/>
      <c r="J36" s="247"/>
      <c r="K36" s="247"/>
      <c r="L36" s="247"/>
      <c r="M36" s="247"/>
      <c r="N36" s="247"/>
      <c r="O36" s="247"/>
      <c r="Q36" s="247"/>
      <c r="S36" s="247"/>
      <c r="V36" s="247"/>
    </row>
    <row r="37" spans="2:125" ht="12.75" x14ac:dyDescent="0.25"/>
    <row r="38" spans="2:125" ht="12.75" x14ac:dyDescent="0.25"/>
    <row r="39" spans="2:125" ht="12.75" x14ac:dyDescent="0.25"/>
    <row r="40" spans="2:125" ht="12.75" x14ac:dyDescent="0.25">
      <c r="U40" s="247"/>
    </row>
    <row r="41" spans="2:125" ht="12.75" x14ac:dyDescent="0.25">
      <c r="R41" s="247"/>
    </row>
    <row r="42" spans="2:125" ht="12.75" x14ac:dyDescent="0.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2.75" x14ac:dyDescent="0.25">
      <c r="Q43" s="247"/>
      <c r="S43" s="247"/>
      <c r="V43" s="247"/>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8" t="s">
        <v>475</v>
      </c>
    </row>
  </sheetData>
  <sheetProtection algorithmName="SHA-512" hashValue="WK3jjgBeaBgUPo5dfiv4oyEd04S0IgmUNW85Bfcd6eFO2UH2PzYzccrJcQOs22/5Q78FR20lpZQ/kE/TFO/vvw==" saltValue="k+0C72Dt9YoRSrXHM2Zjx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525</v>
      </c>
      <c r="G46" s="8" t="s">
        <v>526</v>
      </c>
      <c r="H46" s="8" t="s">
        <v>527</v>
      </c>
      <c r="I46" s="8" t="s">
        <v>528</v>
      </c>
      <c r="J46" s="9" t="s">
        <v>529</v>
      </c>
    </row>
    <row r="47" spans="2:10" ht="57.75" customHeight="1" x14ac:dyDescent="0.25">
      <c r="B47" s="10"/>
      <c r="C47" s="1175" t="s">
        <v>3</v>
      </c>
      <c r="D47" s="1175"/>
      <c r="E47" s="1176"/>
      <c r="F47" s="11">
        <v>37.44</v>
      </c>
      <c r="G47" s="12">
        <v>38.24</v>
      </c>
      <c r="H47" s="12">
        <v>41.74</v>
      </c>
      <c r="I47" s="12">
        <v>44.78</v>
      </c>
      <c r="J47" s="13">
        <v>47.22</v>
      </c>
    </row>
    <row r="48" spans="2:10" ht="57.75" customHeight="1" x14ac:dyDescent="0.25">
      <c r="B48" s="14"/>
      <c r="C48" s="1177" t="s">
        <v>4</v>
      </c>
      <c r="D48" s="1177"/>
      <c r="E48" s="1178"/>
      <c r="F48" s="15">
        <v>5.7</v>
      </c>
      <c r="G48" s="16">
        <v>2.99</v>
      </c>
      <c r="H48" s="16">
        <v>6.06</v>
      </c>
      <c r="I48" s="16">
        <v>3.87</v>
      </c>
      <c r="J48" s="17">
        <v>4.3600000000000003</v>
      </c>
    </row>
    <row r="49" spans="2:10" ht="57.75" customHeight="1" thickBot="1" x14ac:dyDescent="0.3">
      <c r="B49" s="18"/>
      <c r="C49" s="1179" t="s">
        <v>5</v>
      </c>
      <c r="D49" s="1179"/>
      <c r="E49" s="1180"/>
      <c r="F49" s="19">
        <v>2.5499999999999998</v>
      </c>
      <c r="G49" s="20">
        <v>0.3</v>
      </c>
      <c r="H49" s="20">
        <v>5.24</v>
      </c>
      <c r="I49" s="20">
        <v>1.62</v>
      </c>
      <c r="J49" s="21">
        <v>4.41</v>
      </c>
    </row>
    <row r="50" spans="2:10" ht="12.75" x14ac:dyDescent="0.25"/>
  </sheetData>
  <sheetProtection algorithmName="SHA-512" hashValue="fp8YpICfVJOPtTAJN68yDX6GWO3q10DAK8GMjU80RF7twQjKp5WPshQqsf8W2aexVtiZ9ByxKW7gWeFP0sSTKw==" saltValue="FANJKCYKUtKKsl3i8fgI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5">
      <c r="A34" s="22"/>
      <c r="B34" s="31"/>
      <c r="C34" s="1187" t="s">
        <v>530</v>
      </c>
      <c r="D34" s="1187"/>
      <c r="E34" s="1188"/>
      <c r="F34" s="32">
        <v>9.08</v>
      </c>
      <c r="G34" s="33">
        <v>9.91</v>
      </c>
      <c r="H34" s="33">
        <v>9.81</v>
      </c>
      <c r="I34" s="33">
        <v>10.35</v>
      </c>
      <c r="J34" s="34">
        <v>10.19</v>
      </c>
      <c r="K34" s="22"/>
      <c r="L34" s="22"/>
      <c r="M34" s="22"/>
      <c r="N34" s="22"/>
      <c r="O34" s="22"/>
      <c r="P34" s="22"/>
    </row>
    <row r="35" spans="1:16" ht="39" customHeight="1" x14ac:dyDescent="0.25">
      <c r="A35" s="22"/>
      <c r="B35" s="35"/>
      <c r="C35" s="1181" t="s">
        <v>531</v>
      </c>
      <c r="D35" s="1182"/>
      <c r="E35" s="1183"/>
      <c r="F35" s="36">
        <v>5.7</v>
      </c>
      <c r="G35" s="37">
        <v>2.98</v>
      </c>
      <c r="H35" s="37">
        <v>6.05</v>
      </c>
      <c r="I35" s="37">
        <v>3.86</v>
      </c>
      <c r="J35" s="38">
        <v>4.3499999999999996</v>
      </c>
      <c r="K35" s="22"/>
      <c r="L35" s="22"/>
      <c r="M35" s="22"/>
      <c r="N35" s="22"/>
      <c r="O35" s="22"/>
      <c r="P35" s="22"/>
    </row>
    <row r="36" spans="1:16" ht="39" customHeight="1" x14ac:dyDescent="0.25">
      <c r="A36" s="22"/>
      <c r="B36" s="35"/>
      <c r="C36" s="1181" t="s">
        <v>532</v>
      </c>
      <c r="D36" s="1182"/>
      <c r="E36" s="1183"/>
      <c r="F36" s="36">
        <v>1.85</v>
      </c>
      <c r="G36" s="37">
        <v>2.02</v>
      </c>
      <c r="H36" s="37">
        <v>2.23</v>
      </c>
      <c r="I36" s="37">
        <v>2.52</v>
      </c>
      <c r="J36" s="38">
        <v>3.33</v>
      </c>
      <c r="K36" s="22"/>
      <c r="L36" s="22"/>
      <c r="M36" s="22"/>
      <c r="N36" s="22"/>
      <c r="O36" s="22"/>
      <c r="P36" s="22"/>
    </row>
    <row r="37" spans="1:16" ht="39" customHeight="1" x14ac:dyDescent="0.25">
      <c r="A37" s="22"/>
      <c r="B37" s="35"/>
      <c r="C37" s="1181" t="s">
        <v>533</v>
      </c>
      <c r="D37" s="1182"/>
      <c r="E37" s="1183"/>
      <c r="F37" s="36">
        <v>3.4</v>
      </c>
      <c r="G37" s="37">
        <v>2.56</v>
      </c>
      <c r="H37" s="37">
        <v>2.4500000000000002</v>
      </c>
      <c r="I37" s="37">
        <v>3.19</v>
      </c>
      <c r="J37" s="38">
        <v>1.78</v>
      </c>
      <c r="K37" s="22"/>
      <c r="L37" s="22"/>
      <c r="M37" s="22"/>
      <c r="N37" s="22"/>
      <c r="O37" s="22"/>
      <c r="P37" s="22"/>
    </row>
    <row r="38" spans="1:16" ht="39" customHeight="1" x14ac:dyDescent="0.25">
      <c r="A38" s="22"/>
      <c r="B38" s="35"/>
      <c r="C38" s="1181" t="s">
        <v>534</v>
      </c>
      <c r="D38" s="1182"/>
      <c r="E38" s="1183"/>
      <c r="F38" s="36">
        <v>1.33</v>
      </c>
      <c r="G38" s="37">
        <v>1.41</v>
      </c>
      <c r="H38" s="37">
        <v>0.8</v>
      </c>
      <c r="I38" s="37">
        <v>1.05</v>
      </c>
      <c r="J38" s="38">
        <v>0.78</v>
      </c>
      <c r="K38" s="22"/>
      <c r="L38" s="22"/>
      <c r="M38" s="22"/>
      <c r="N38" s="22"/>
      <c r="O38" s="22"/>
      <c r="P38" s="22"/>
    </row>
    <row r="39" spans="1:16" ht="39" customHeight="1" x14ac:dyDescent="0.25">
      <c r="A39" s="22"/>
      <c r="B39" s="35"/>
      <c r="C39" s="1181" t="s">
        <v>535</v>
      </c>
      <c r="D39" s="1182"/>
      <c r="E39" s="1183"/>
      <c r="F39" s="36">
        <v>0.13</v>
      </c>
      <c r="G39" s="37">
        <v>0.12</v>
      </c>
      <c r="H39" s="37">
        <v>0.16</v>
      </c>
      <c r="I39" s="37">
        <v>0.19</v>
      </c>
      <c r="J39" s="38">
        <v>0.2</v>
      </c>
      <c r="K39" s="22"/>
      <c r="L39" s="22"/>
      <c r="M39" s="22"/>
      <c r="N39" s="22"/>
      <c r="O39" s="22"/>
      <c r="P39" s="22"/>
    </row>
    <row r="40" spans="1:16" ht="39" customHeight="1" x14ac:dyDescent="0.25">
      <c r="A40" s="22"/>
      <c r="B40" s="35"/>
      <c r="C40" s="1181" t="s">
        <v>536</v>
      </c>
      <c r="D40" s="1182"/>
      <c r="E40" s="1183"/>
      <c r="F40" s="36">
        <v>0</v>
      </c>
      <c r="G40" s="37">
        <v>0.05</v>
      </c>
      <c r="H40" s="37">
        <v>0.01</v>
      </c>
      <c r="I40" s="37">
        <v>0.02</v>
      </c>
      <c r="J40" s="38">
        <v>0</v>
      </c>
      <c r="K40" s="22"/>
      <c r="L40" s="22"/>
      <c r="M40" s="22"/>
      <c r="N40" s="22"/>
      <c r="O40" s="22"/>
      <c r="P40" s="22"/>
    </row>
    <row r="41" spans="1:16" ht="39" customHeight="1" x14ac:dyDescent="0.25">
      <c r="A41" s="22"/>
      <c r="B41" s="35"/>
      <c r="C41" s="1181"/>
      <c r="D41" s="1182"/>
      <c r="E41" s="1183"/>
      <c r="F41" s="36"/>
      <c r="G41" s="37"/>
      <c r="H41" s="37"/>
      <c r="I41" s="37"/>
      <c r="J41" s="38"/>
      <c r="K41" s="22"/>
      <c r="L41" s="22"/>
      <c r="M41" s="22"/>
      <c r="N41" s="22"/>
      <c r="O41" s="22"/>
      <c r="P41" s="22"/>
    </row>
    <row r="42" spans="1:16" ht="39" customHeight="1" x14ac:dyDescent="0.2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3">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25">
      <c r="A44" s="22"/>
      <c r="B44" s="44"/>
      <c r="C44" s="45"/>
      <c r="D44" s="46"/>
      <c r="E44" s="46"/>
      <c r="F44" s="47"/>
      <c r="G44" s="47"/>
      <c r="H44" s="47"/>
      <c r="I44" s="47"/>
      <c r="J44" s="47"/>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0SVy5r7lLNa5ioKe3iBQ14c19dzSny5nsa1YVzs9Rc+08cfkGe9CHkW5Yj/yJsmkY4WsoRDSz1jdKQcgPsyMMA==" saltValue="McJdz3nIe453aLc6yzl2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5"/>
  <cols>
    <col min="1" max="1" width="6.59765625" style="49" customWidth="1"/>
    <col min="2" max="3" width="10.86328125" style="49" customWidth="1"/>
    <col min="4" max="4" width="10" style="49" customWidth="1"/>
    <col min="5" max="10" width="11" style="49" customWidth="1"/>
    <col min="11" max="15" width="13.1328125" style="49" customWidth="1"/>
    <col min="16" max="21" width="11.46484375" style="49" customWidth="1"/>
    <col min="22" max="16384" width="0" style="49" hidden="1"/>
  </cols>
  <sheetData>
    <row r="1" spans="1:21" ht="13.5" customHeight="1" x14ac:dyDescent="0.25">
      <c r="A1" s="48"/>
      <c r="B1" s="48"/>
      <c r="C1" s="48"/>
      <c r="D1" s="48"/>
      <c r="E1" s="48"/>
      <c r="F1" s="48"/>
      <c r="G1" s="48"/>
      <c r="H1" s="48"/>
      <c r="I1" s="48"/>
      <c r="J1" s="48"/>
      <c r="K1" s="48"/>
      <c r="L1" s="48"/>
      <c r="M1" s="48"/>
      <c r="N1" s="48"/>
      <c r="O1" s="48"/>
      <c r="P1" s="48"/>
      <c r="Q1" s="48"/>
      <c r="R1" s="48"/>
      <c r="S1" s="48"/>
      <c r="T1" s="48"/>
      <c r="U1" s="48"/>
    </row>
    <row r="2" spans="1:21" ht="13.5" customHeight="1" x14ac:dyDescent="0.25">
      <c r="A2" s="48"/>
      <c r="B2" s="48"/>
      <c r="C2" s="48"/>
      <c r="D2" s="48"/>
      <c r="E2" s="48"/>
      <c r="F2" s="48"/>
      <c r="G2" s="48"/>
      <c r="H2" s="48"/>
      <c r="I2" s="48"/>
      <c r="J2" s="48"/>
      <c r="K2" s="48"/>
      <c r="L2" s="48"/>
      <c r="M2" s="48"/>
      <c r="N2" s="48"/>
      <c r="O2" s="48"/>
      <c r="P2" s="48"/>
      <c r="Q2" s="48"/>
      <c r="R2" s="48"/>
      <c r="S2" s="48"/>
      <c r="T2" s="48"/>
      <c r="U2" s="48"/>
    </row>
    <row r="3" spans="1:21" ht="13.5" customHeight="1" x14ac:dyDescent="0.25">
      <c r="A3" s="48"/>
      <c r="B3" s="48"/>
      <c r="C3" s="48"/>
      <c r="D3" s="48"/>
      <c r="E3" s="48"/>
      <c r="F3" s="48"/>
      <c r="G3" s="48"/>
      <c r="H3" s="48"/>
      <c r="I3" s="48"/>
      <c r="J3" s="48"/>
      <c r="K3" s="48"/>
      <c r="L3" s="48"/>
      <c r="M3" s="48"/>
      <c r="N3" s="48"/>
      <c r="O3" s="48"/>
      <c r="P3" s="48"/>
      <c r="Q3" s="48"/>
      <c r="R3" s="48"/>
      <c r="S3" s="48"/>
      <c r="T3" s="48"/>
      <c r="U3" s="48"/>
    </row>
    <row r="4" spans="1:21" ht="13.5" customHeight="1" x14ac:dyDescent="0.25">
      <c r="A4" s="48"/>
      <c r="B4" s="48"/>
      <c r="C4" s="48"/>
      <c r="D4" s="48"/>
      <c r="E4" s="48"/>
      <c r="F4" s="48"/>
      <c r="G4" s="48"/>
      <c r="H4" s="48"/>
      <c r="I4" s="48"/>
      <c r="J4" s="48"/>
      <c r="K4" s="48"/>
      <c r="L4" s="48"/>
      <c r="M4" s="48"/>
      <c r="N4" s="48"/>
      <c r="O4" s="48"/>
      <c r="P4" s="48"/>
      <c r="Q4" s="48"/>
      <c r="R4" s="48"/>
      <c r="S4" s="48"/>
      <c r="T4" s="48"/>
      <c r="U4" s="48"/>
    </row>
    <row r="5" spans="1:21" ht="13.5" customHeight="1" x14ac:dyDescent="0.25">
      <c r="A5" s="48"/>
      <c r="B5" s="48"/>
      <c r="C5" s="48"/>
      <c r="D5" s="48"/>
      <c r="E5" s="48"/>
      <c r="F5" s="48"/>
      <c r="G5" s="48"/>
      <c r="H5" s="48"/>
      <c r="I5" s="48"/>
      <c r="J5" s="48"/>
      <c r="K5" s="48"/>
      <c r="L5" s="48"/>
      <c r="M5" s="48"/>
      <c r="N5" s="48"/>
      <c r="O5" s="48"/>
      <c r="P5" s="48"/>
      <c r="Q5" s="48"/>
      <c r="R5" s="48"/>
      <c r="S5" s="48"/>
      <c r="T5" s="48"/>
      <c r="U5" s="48"/>
    </row>
    <row r="6" spans="1:21" ht="13.5" customHeight="1" x14ac:dyDescent="0.25">
      <c r="A6" s="48"/>
      <c r="B6" s="48"/>
      <c r="C6" s="48"/>
      <c r="D6" s="48"/>
      <c r="E6" s="48"/>
      <c r="F6" s="48"/>
      <c r="G6" s="48"/>
      <c r="H6" s="48"/>
      <c r="I6" s="48"/>
      <c r="J6" s="48"/>
      <c r="K6" s="48"/>
      <c r="L6" s="48"/>
      <c r="M6" s="48"/>
      <c r="N6" s="48"/>
      <c r="O6" s="48"/>
      <c r="P6" s="48"/>
      <c r="Q6" s="48"/>
      <c r="R6" s="48"/>
      <c r="S6" s="48"/>
      <c r="T6" s="48"/>
      <c r="U6" s="48"/>
    </row>
    <row r="7" spans="1:21" ht="13.5" customHeight="1" x14ac:dyDescent="0.25">
      <c r="A7" s="48"/>
      <c r="B7" s="48"/>
      <c r="C7" s="48"/>
      <c r="D7" s="48"/>
      <c r="E7" s="48"/>
      <c r="F7" s="48"/>
      <c r="G7" s="48"/>
      <c r="H7" s="48"/>
      <c r="I7" s="48"/>
      <c r="J7" s="48"/>
      <c r="K7" s="48"/>
      <c r="L7" s="48"/>
      <c r="M7" s="48"/>
      <c r="N7" s="48"/>
      <c r="O7" s="48"/>
      <c r="P7" s="48"/>
      <c r="Q7" s="48"/>
      <c r="R7" s="48"/>
      <c r="S7" s="48"/>
      <c r="T7" s="48"/>
      <c r="U7" s="48"/>
    </row>
    <row r="8" spans="1:21" ht="13.5" customHeight="1" x14ac:dyDescent="0.25">
      <c r="A8" s="48"/>
      <c r="B8" s="48"/>
      <c r="C8" s="48"/>
      <c r="D8" s="48"/>
      <c r="E8" s="48"/>
      <c r="F8" s="48"/>
      <c r="G8" s="48"/>
      <c r="H8" s="48"/>
      <c r="I8" s="48"/>
      <c r="J8" s="48"/>
      <c r="K8" s="48"/>
      <c r="L8" s="48"/>
      <c r="M8" s="48"/>
      <c r="N8" s="48"/>
      <c r="O8" s="48"/>
      <c r="P8" s="48"/>
      <c r="Q8" s="48"/>
      <c r="R8" s="48"/>
      <c r="S8" s="48"/>
      <c r="T8" s="48"/>
      <c r="U8" s="48"/>
    </row>
    <row r="9" spans="1:21" ht="13.5" customHeight="1" x14ac:dyDescent="0.25">
      <c r="A9" s="48"/>
      <c r="B9" s="48"/>
      <c r="C9" s="48"/>
      <c r="D9" s="48"/>
      <c r="E9" s="48"/>
      <c r="F9" s="48"/>
      <c r="G9" s="48"/>
      <c r="H9" s="48"/>
      <c r="I9" s="48"/>
      <c r="J9" s="48"/>
      <c r="K9" s="48"/>
      <c r="L9" s="48"/>
      <c r="M9" s="48"/>
      <c r="N9" s="48"/>
      <c r="O9" s="48"/>
      <c r="P9" s="48"/>
      <c r="Q9" s="48"/>
      <c r="R9" s="48"/>
      <c r="S9" s="48"/>
      <c r="T9" s="48"/>
      <c r="U9" s="48"/>
    </row>
    <row r="10" spans="1:21" ht="13.5" customHeight="1" x14ac:dyDescent="0.2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3">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5">
      <c r="A45" s="48"/>
      <c r="B45" s="1212" t="s">
        <v>9</v>
      </c>
      <c r="C45" s="1213"/>
      <c r="D45" s="58"/>
      <c r="E45" s="1218" t="s">
        <v>10</v>
      </c>
      <c r="F45" s="1218"/>
      <c r="G45" s="1218"/>
      <c r="H45" s="1218"/>
      <c r="I45" s="1218"/>
      <c r="J45" s="1219"/>
      <c r="K45" s="59">
        <v>487</v>
      </c>
      <c r="L45" s="60">
        <v>511</v>
      </c>
      <c r="M45" s="60">
        <v>513</v>
      </c>
      <c r="N45" s="60">
        <v>516</v>
      </c>
      <c r="O45" s="61">
        <v>510</v>
      </c>
      <c r="P45" s="48"/>
      <c r="Q45" s="48"/>
      <c r="R45" s="48"/>
      <c r="S45" s="48"/>
      <c r="T45" s="48"/>
      <c r="U45" s="48"/>
    </row>
    <row r="46" spans="1:21" ht="30.75" customHeight="1" x14ac:dyDescent="0.2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2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25">
      <c r="A48" s="48"/>
      <c r="B48" s="1214"/>
      <c r="C48" s="1215"/>
      <c r="D48" s="62"/>
      <c r="E48" s="1191" t="s">
        <v>13</v>
      </c>
      <c r="F48" s="1191"/>
      <c r="G48" s="1191"/>
      <c r="H48" s="1191"/>
      <c r="I48" s="1191"/>
      <c r="J48" s="1192"/>
      <c r="K48" s="63">
        <v>383</v>
      </c>
      <c r="L48" s="64">
        <v>350</v>
      </c>
      <c r="M48" s="64">
        <v>341</v>
      </c>
      <c r="N48" s="64">
        <v>328</v>
      </c>
      <c r="O48" s="65">
        <v>317</v>
      </c>
      <c r="P48" s="48"/>
      <c r="Q48" s="48"/>
      <c r="R48" s="48"/>
      <c r="S48" s="48"/>
      <c r="T48" s="48"/>
      <c r="U48" s="48"/>
    </row>
    <row r="49" spans="1:21" ht="30.75" customHeight="1" x14ac:dyDescent="0.25">
      <c r="A49" s="48"/>
      <c r="B49" s="1214"/>
      <c r="C49" s="1215"/>
      <c r="D49" s="62"/>
      <c r="E49" s="1191" t="s">
        <v>14</v>
      </c>
      <c r="F49" s="1191"/>
      <c r="G49" s="1191"/>
      <c r="H49" s="1191"/>
      <c r="I49" s="1191"/>
      <c r="J49" s="1192"/>
      <c r="K49" s="63">
        <v>58</v>
      </c>
      <c r="L49" s="64">
        <v>68</v>
      </c>
      <c r="M49" s="64">
        <v>68</v>
      </c>
      <c r="N49" s="64">
        <v>60</v>
      </c>
      <c r="O49" s="65">
        <v>64</v>
      </c>
      <c r="P49" s="48"/>
      <c r="Q49" s="48"/>
      <c r="R49" s="48"/>
      <c r="S49" s="48"/>
      <c r="T49" s="48"/>
      <c r="U49" s="48"/>
    </row>
    <row r="50" spans="1:21" ht="30.75" customHeight="1" x14ac:dyDescent="0.25">
      <c r="A50" s="48"/>
      <c r="B50" s="1214"/>
      <c r="C50" s="1215"/>
      <c r="D50" s="62"/>
      <c r="E50" s="1191" t="s">
        <v>15</v>
      </c>
      <c r="F50" s="1191"/>
      <c r="G50" s="1191"/>
      <c r="H50" s="1191"/>
      <c r="I50" s="1191"/>
      <c r="J50" s="1192"/>
      <c r="K50" s="63">
        <v>9</v>
      </c>
      <c r="L50" s="64">
        <v>9</v>
      </c>
      <c r="M50" s="64" t="s">
        <v>486</v>
      </c>
      <c r="N50" s="64" t="s">
        <v>486</v>
      </c>
      <c r="O50" s="65" t="s">
        <v>486</v>
      </c>
      <c r="P50" s="48"/>
      <c r="Q50" s="48"/>
      <c r="R50" s="48"/>
      <c r="S50" s="48"/>
      <c r="T50" s="48"/>
      <c r="U50" s="48"/>
    </row>
    <row r="51" spans="1:21" ht="30.75" customHeight="1" x14ac:dyDescent="0.25">
      <c r="A51" s="48"/>
      <c r="B51" s="1216"/>
      <c r="C51" s="1217"/>
      <c r="D51" s="66"/>
      <c r="E51" s="1191" t="s">
        <v>16</v>
      </c>
      <c r="F51" s="1191"/>
      <c r="G51" s="1191"/>
      <c r="H51" s="1191"/>
      <c r="I51" s="1191"/>
      <c r="J51" s="1192"/>
      <c r="K51" s="63" t="s">
        <v>486</v>
      </c>
      <c r="L51" s="64" t="s">
        <v>486</v>
      </c>
      <c r="M51" s="64">
        <v>0</v>
      </c>
      <c r="N51" s="64">
        <v>0</v>
      </c>
      <c r="O51" s="65" t="s">
        <v>486</v>
      </c>
      <c r="P51" s="48"/>
      <c r="Q51" s="48"/>
      <c r="R51" s="48"/>
      <c r="S51" s="48"/>
      <c r="T51" s="48"/>
      <c r="U51" s="48"/>
    </row>
    <row r="52" spans="1:21" ht="30.75" customHeight="1" x14ac:dyDescent="0.25">
      <c r="A52" s="48"/>
      <c r="B52" s="1189" t="s">
        <v>17</v>
      </c>
      <c r="C52" s="1190"/>
      <c r="D52" s="66"/>
      <c r="E52" s="1191" t="s">
        <v>18</v>
      </c>
      <c r="F52" s="1191"/>
      <c r="G52" s="1191"/>
      <c r="H52" s="1191"/>
      <c r="I52" s="1191"/>
      <c r="J52" s="1192"/>
      <c r="K52" s="63">
        <v>637</v>
      </c>
      <c r="L52" s="64">
        <v>649</v>
      </c>
      <c r="M52" s="64">
        <v>632</v>
      </c>
      <c r="N52" s="64">
        <v>639</v>
      </c>
      <c r="O52" s="65">
        <v>617</v>
      </c>
      <c r="P52" s="48"/>
      <c r="Q52" s="48"/>
      <c r="R52" s="48"/>
      <c r="S52" s="48"/>
      <c r="T52" s="48"/>
      <c r="U52" s="48"/>
    </row>
    <row r="53" spans="1:21" ht="30.75" customHeight="1" thickBot="1" x14ac:dyDescent="0.3">
      <c r="A53" s="48"/>
      <c r="B53" s="1193" t="s">
        <v>19</v>
      </c>
      <c r="C53" s="1194"/>
      <c r="D53" s="67"/>
      <c r="E53" s="1195" t="s">
        <v>20</v>
      </c>
      <c r="F53" s="1195"/>
      <c r="G53" s="1195"/>
      <c r="H53" s="1195"/>
      <c r="I53" s="1195"/>
      <c r="J53" s="1196"/>
      <c r="K53" s="68">
        <v>300</v>
      </c>
      <c r="L53" s="69">
        <v>289</v>
      </c>
      <c r="M53" s="69">
        <v>290</v>
      </c>
      <c r="N53" s="69">
        <v>265</v>
      </c>
      <c r="O53" s="70">
        <v>274</v>
      </c>
      <c r="P53" s="48"/>
      <c r="Q53" s="48"/>
      <c r="R53" s="48"/>
      <c r="S53" s="48"/>
      <c r="T53" s="48"/>
      <c r="U53" s="48"/>
    </row>
    <row r="54" spans="1:21" ht="24" customHeight="1" x14ac:dyDescent="0.3">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3">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5">
      <c r="B58" s="1197" t="s">
        <v>24</v>
      </c>
      <c r="C58" s="1198"/>
      <c r="D58" s="1203" t="s">
        <v>25</v>
      </c>
      <c r="E58" s="1204"/>
      <c r="F58" s="1204"/>
      <c r="G58" s="1204"/>
      <c r="H58" s="1204"/>
      <c r="I58" s="1204"/>
      <c r="J58" s="1205"/>
      <c r="K58" s="83" t="s">
        <v>544</v>
      </c>
      <c r="L58" s="84" t="s">
        <v>544</v>
      </c>
      <c r="M58" s="84" t="s">
        <v>544</v>
      </c>
      <c r="N58" s="84" t="s">
        <v>544</v>
      </c>
      <c r="O58" s="85" t="s">
        <v>544</v>
      </c>
    </row>
    <row r="59" spans="1:21" ht="31.5" customHeight="1" x14ac:dyDescent="0.25">
      <c r="B59" s="1199"/>
      <c r="C59" s="1200"/>
      <c r="D59" s="1206" t="s">
        <v>26</v>
      </c>
      <c r="E59" s="1207"/>
      <c r="F59" s="1207"/>
      <c r="G59" s="1207"/>
      <c r="H59" s="1207"/>
      <c r="I59" s="1207"/>
      <c r="J59" s="1208"/>
      <c r="K59" s="86" t="s">
        <v>544</v>
      </c>
      <c r="L59" s="87" t="s">
        <v>544</v>
      </c>
      <c r="M59" s="87" t="s">
        <v>544</v>
      </c>
      <c r="N59" s="87" t="s">
        <v>544</v>
      </c>
      <c r="O59" s="88" t="s">
        <v>544</v>
      </c>
    </row>
    <row r="60" spans="1:21" ht="31.5" customHeight="1" thickBot="1" x14ac:dyDescent="0.3">
      <c r="B60" s="1201"/>
      <c r="C60" s="1202"/>
      <c r="D60" s="1209" t="s">
        <v>27</v>
      </c>
      <c r="E60" s="1210"/>
      <c r="F60" s="1210"/>
      <c r="G60" s="1210"/>
      <c r="H60" s="1210"/>
      <c r="I60" s="1210"/>
      <c r="J60" s="1211"/>
      <c r="K60" s="89" t="s">
        <v>544</v>
      </c>
      <c r="L60" s="90" t="s">
        <v>544</v>
      </c>
      <c r="M60" s="90" t="s">
        <v>544</v>
      </c>
      <c r="N60" s="90" t="s">
        <v>544</v>
      </c>
      <c r="O60" s="91" t="s">
        <v>544</v>
      </c>
    </row>
    <row r="61" spans="1:21" ht="24" customHeight="1" x14ac:dyDescent="0.25">
      <c r="B61" s="92"/>
      <c r="C61" s="92"/>
      <c r="D61" s="93" t="s">
        <v>28</v>
      </c>
      <c r="E61" s="94"/>
      <c r="F61" s="94"/>
      <c r="G61" s="94"/>
      <c r="H61" s="94"/>
      <c r="I61" s="94"/>
      <c r="J61" s="94"/>
      <c r="K61" s="94"/>
      <c r="L61" s="94"/>
      <c r="M61" s="94"/>
      <c r="N61" s="94"/>
      <c r="O61" s="94"/>
    </row>
    <row r="62" spans="1:21" ht="24" customHeight="1" x14ac:dyDescent="0.25">
      <c r="B62" s="95"/>
      <c r="C62" s="95"/>
      <c r="D62" s="93" t="s">
        <v>29</v>
      </c>
      <c r="E62" s="94"/>
      <c r="F62" s="94"/>
      <c r="G62" s="94"/>
      <c r="H62" s="94"/>
      <c r="I62" s="94"/>
      <c r="J62" s="94"/>
      <c r="K62" s="94"/>
      <c r="L62" s="94"/>
      <c r="M62" s="94"/>
      <c r="N62" s="94"/>
      <c r="O62" s="94"/>
    </row>
    <row r="63" spans="1:21" ht="24" customHeight="1" x14ac:dyDescent="0.3">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3">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quorUnzPX2MuGzBZ5JIlceK3B1wd2svxRfGY3CcKRfX7tYVsAueYY2g29pcG9zXSqXP/7mP1lh1e0g5b7DfGQ==" saltValue="feIUspO24DgLJdEZqzvPX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5"/>
  <cols>
    <col min="1" max="1" width="6.59765625" style="96" customWidth="1"/>
    <col min="2" max="3" width="12.59765625" style="96" customWidth="1"/>
    <col min="4" max="4" width="11.59765625" style="96" customWidth="1"/>
    <col min="5" max="8" width="10.3984375" style="96" customWidth="1"/>
    <col min="9" max="13" width="16.3984375" style="96" customWidth="1"/>
    <col min="14" max="19" width="12.59765625" style="96" customWidth="1"/>
    <col min="20" max="16384" width="0" style="96"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7" t="s">
        <v>7</v>
      </c>
    </row>
    <row r="40" spans="2:13" ht="27.75" customHeight="1" thickBot="1" x14ac:dyDescent="0.35">
      <c r="B40" s="98" t="s">
        <v>8</v>
      </c>
      <c r="C40" s="99"/>
      <c r="D40" s="99"/>
      <c r="E40" s="100"/>
      <c r="F40" s="100"/>
      <c r="G40" s="100"/>
      <c r="H40" s="101" t="s">
        <v>2</v>
      </c>
      <c r="I40" s="102" t="s">
        <v>525</v>
      </c>
      <c r="J40" s="103" t="s">
        <v>526</v>
      </c>
      <c r="K40" s="103" t="s">
        <v>527</v>
      </c>
      <c r="L40" s="103" t="s">
        <v>528</v>
      </c>
      <c r="M40" s="104" t="s">
        <v>529</v>
      </c>
    </row>
    <row r="41" spans="2:13" ht="27.75" customHeight="1" x14ac:dyDescent="0.25">
      <c r="B41" s="1232" t="s">
        <v>30</v>
      </c>
      <c r="C41" s="1233"/>
      <c r="D41" s="105"/>
      <c r="E41" s="1234" t="s">
        <v>31</v>
      </c>
      <c r="F41" s="1234"/>
      <c r="G41" s="1234"/>
      <c r="H41" s="1235"/>
      <c r="I41" s="343">
        <v>5553</v>
      </c>
      <c r="J41" s="344">
        <v>5575</v>
      </c>
      <c r="K41" s="344">
        <v>5384</v>
      </c>
      <c r="L41" s="344">
        <v>5065</v>
      </c>
      <c r="M41" s="345">
        <v>5350</v>
      </c>
    </row>
    <row r="42" spans="2:13" ht="27.75" customHeight="1" x14ac:dyDescent="0.25">
      <c r="B42" s="1222"/>
      <c r="C42" s="1223"/>
      <c r="D42" s="106"/>
      <c r="E42" s="1226" t="s">
        <v>32</v>
      </c>
      <c r="F42" s="1226"/>
      <c r="G42" s="1226"/>
      <c r="H42" s="1227"/>
      <c r="I42" s="346">
        <v>9</v>
      </c>
      <c r="J42" s="347" t="s">
        <v>486</v>
      </c>
      <c r="K42" s="347" t="s">
        <v>486</v>
      </c>
      <c r="L42" s="347" t="s">
        <v>486</v>
      </c>
      <c r="M42" s="348" t="s">
        <v>486</v>
      </c>
    </row>
    <row r="43" spans="2:13" ht="27.75" customHeight="1" x14ac:dyDescent="0.25">
      <c r="B43" s="1222"/>
      <c r="C43" s="1223"/>
      <c r="D43" s="106"/>
      <c r="E43" s="1226" t="s">
        <v>33</v>
      </c>
      <c r="F43" s="1226"/>
      <c r="G43" s="1226"/>
      <c r="H43" s="1227"/>
      <c r="I43" s="346">
        <v>3527</v>
      </c>
      <c r="J43" s="347">
        <v>2897</v>
      </c>
      <c r="K43" s="347">
        <v>2579</v>
      </c>
      <c r="L43" s="347">
        <v>2246</v>
      </c>
      <c r="M43" s="348">
        <v>2043</v>
      </c>
    </row>
    <row r="44" spans="2:13" ht="27.75" customHeight="1" x14ac:dyDescent="0.25">
      <c r="B44" s="1222"/>
      <c r="C44" s="1223"/>
      <c r="D44" s="106"/>
      <c r="E44" s="1226" t="s">
        <v>34</v>
      </c>
      <c r="F44" s="1226"/>
      <c r="G44" s="1226"/>
      <c r="H44" s="1227"/>
      <c r="I44" s="346">
        <v>393</v>
      </c>
      <c r="J44" s="347">
        <v>374</v>
      </c>
      <c r="K44" s="347">
        <v>355</v>
      </c>
      <c r="L44" s="347">
        <v>321</v>
      </c>
      <c r="M44" s="348">
        <v>320</v>
      </c>
    </row>
    <row r="45" spans="2:13" ht="27.75" customHeight="1" x14ac:dyDescent="0.25">
      <c r="B45" s="1222"/>
      <c r="C45" s="1223"/>
      <c r="D45" s="106"/>
      <c r="E45" s="1226" t="s">
        <v>35</v>
      </c>
      <c r="F45" s="1226"/>
      <c r="G45" s="1226"/>
      <c r="H45" s="1227"/>
      <c r="I45" s="346">
        <v>999</v>
      </c>
      <c r="J45" s="347">
        <v>971</v>
      </c>
      <c r="K45" s="347">
        <v>953</v>
      </c>
      <c r="L45" s="347">
        <v>998</v>
      </c>
      <c r="M45" s="348">
        <v>967</v>
      </c>
    </row>
    <row r="46" spans="2:13" ht="27.75" customHeight="1" x14ac:dyDescent="0.25">
      <c r="B46" s="1222"/>
      <c r="C46" s="1223"/>
      <c r="D46" s="107"/>
      <c r="E46" s="1226" t="s">
        <v>36</v>
      </c>
      <c r="F46" s="1226"/>
      <c r="G46" s="1226"/>
      <c r="H46" s="1227"/>
      <c r="I46" s="346" t="s">
        <v>486</v>
      </c>
      <c r="J46" s="347" t="s">
        <v>486</v>
      </c>
      <c r="K46" s="347" t="s">
        <v>486</v>
      </c>
      <c r="L46" s="347" t="s">
        <v>486</v>
      </c>
      <c r="M46" s="348" t="s">
        <v>486</v>
      </c>
    </row>
    <row r="47" spans="2:13" ht="27.75" customHeight="1" x14ac:dyDescent="0.25">
      <c r="B47" s="1222"/>
      <c r="C47" s="1223"/>
      <c r="D47" s="108"/>
      <c r="E47" s="1236" t="s">
        <v>37</v>
      </c>
      <c r="F47" s="1237"/>
      <c r="G47" s="1237"/>
      <c r="H47" s="1238"/>
      <c r="I47" s="346" t="s">
        <v>486</v>
      </c>
      <c r="J47" s="347" t="s">
        <v>486</v>
      </c>
      <c r="K47" s="347" t="s">
        <v>486</v>
      </c>
      <c r="L47" s="347" t="s">
        <v>486</v>
      </c>
      <c r="M47" s="348" t="s">
        <v>486</v>
      </c>
    </row>
    <row r="48" spans="2:13" ht="27.75" customHeight="1" x14ac:dyDescent="0.25">
      <c r="B48" s="1222"/>
      <c r="C48" s="1223"/>
      <c r="D48" s="106"/>
      <c r="E48" s="1226" t="s">
        <v>38</v>
      </c>
      <c r="F48" s="1226"/>
      <c r="G48" s="1226"/>
      <c r="H48" s="1227"/>
      <c r="I48" s="346" t="s">
        <v>486</v>
      </c>
      <c r="J48" s="347" t="s">
        <v>486</v>
      </c>
      <c r="K48" s="347" t="s">
        <v>486</v>
      </c>
      <c r="L48" s="347" t="s">
        <v>486</v>
      </c>
      <c r="M48" s="348" t="s">
        <v>486</v>
      </c>
    </row>
    <row r="49" spans="2:13" ht="27.75" customHeight="1" x14ac:dyDescent="0.25">
      <c r="B49" s="1224"/>
      <c r="C49" s="1225"/>
      <c r="D49" s="106"/>
      <c r="E49" s="1226" t="s">
        <v>39</v>
      </c>
      <c r="F49" s="1226"/>
      <c r="G49" s="1226"/>
      <c r="H49" s="1227"/>
      <c r="I49" s="346" t="s">
        <v>486</v>
      </c>
      <c r="J49" s="347" t="s">
        <v>486</v>
      </c>
      <c r="K49" s="347" t="s">
        <v>486</v>
      </c>
      <c r="L49" s="347" t="s">
        <v>486</v>
      </c>
      <c r="M49" s="348" t="s">
        <v>486</v>
      </c>
    </row>
    <row r="50" spans="2:13" ht="27.75" customHeight="1" x14ac:dyDescent="0.25">
      <c r="B50" s="1220" t="s">
        <v>40</v>
      </c>
      <c r="C50" s="1221"/>
      <c r="D50" s="109"/>
      <c r="E50" s="1226" t="s">
        <v>41</v>
      </c>
      <c r="F50" s="1226"/>
      <c r="G50" s="1226"/>
      <c r="H50" s="1227"/>
      <c r="I50" s="346">
        <v>5173</v>
      </c>
      <c r="J50" s="347">
        <v>5966</v>
      </c>
      <c r="K50" s="347">
        <v>6361</v>
      </c>
      <c r="L50" s="347">
        <v>6801</v>
      </c>
      <c r="M50" s="348">
        <v>7099</v>
      </c>
    </row>
    <row r="51" spans="2:13" ht="27.75" customHeight="1" x14ac:dyDescent="0.25">
      <c r="B51" s="1222"/>
      <c r="C51" s="1223"/>
      <c r="D51" s="106"/>
      <c r="E51" s="1226" t="s">
        <v>42</v>
      </c>
      <c r="F51" s="1226"/>
      <c r="G51" s="1226"/>
      <c r="H51" s="1227"/>
      <c r="I51" s="346" t="s">
        <v>486</v>
      </c>
      <c r="J51" s="347" t="s">
        <v>486</v>
      </c>
      <c r="K51" s="347" t="s">
        <v>486</v>
      </c>
      <c r="L51" s="347" t="s">
        <v>486</v>
      </c>
      <c r="M51" s="348" t="s">
        <v>486</v>
      </c>
    </row>
    <row r="52" spans="2:13" ht="27.75" customHeight="1" x14ac:dyDescent="0.25">
      <c r="B52" s="1224"/>
      <c r="C52" s="1225"/>
      <c r="D52" s="106"/>
      <c r="E52" s="1226" t="s">
        <v>43</v>
      </c>
      <c r="F52" s="1226"/>
      <c r="G52" s="1226"/>
      <c r="H52" s="1227"/>
      <c r="I52" s="346">
        <v>7202</v>
      </c>
      <c r="J52" s="347">
        <v>7358</v>
      </c>
      <c r="K52" s="347">
        <v>6746</v>
      </c>
      <c r="L52" s="347">
        <v>6608</v>
      </c>
      <c r="M52" s="348">
        <v>5984</v>
      </c>
    </row>
    <row r="53" spans="2:13" ht="27.75" customHeight="1" thickBot="1" x14ac:dyDescent="0.3">
      <c r="B53" s="1228" t="s">
        <v>19</v>
      </c>
      <c r="C53" s="1229"/>
      <c r="D53" s="110"/>
      <c r="E53" s="1230" t="s">
        <v>44</v>
      </c>
      <c r="F53" s="1230"/>
      <c r="G53" s="1230"/>
      <c r="H53" s="1231"/>
      <c r="I53" s="349">
        <v>-1895</v>
      </c>
      <c r="J53" s="350">
        <v>-3507</v>
      </c>
      <c r="K53" s="350">
        <v>-3836</v>
      </c>
      <c r="L53" s="350">
        <v>-4779</v>
      </c>
      <c r="M53" s="351">
        <v>-4403</v>
      </c>
    </row>
    <row r="54" spans="2:13" ht="27.75" customHeight="1" x14ac:dyDescent="0.3">
      <c r="B54" s="111"/>
      <c r="C54" s="112"/>
      <c r="D54" s="112"/>
      <c r="E54" s="113"/>
      <c r="F54" s="113"/>
      <c r="G54" s="113"/>
      <c r="H54" s="113"/>
      <c r="I54" s="114"/>
      <c r="J54" s="114"/>
      <c r="K54" s="114"/>
      <c r="L54" s="114"/>
      <c r="M54" s="114"/>
    </row>
    <row r="55" spans="2:13" ht="12.75" x14ac:dyDescent="0.25"/>
  </sheetData>
  <sheetProtection algorithmName="SHA-512" hashValue="3a0OLdkIO9hGibwKvdoyw5T9LMHZdaBz2NMF0K3UVYCysMZe4vn3KZko/Kk4aK4gZUaI+uBelqUbjygZajXvFg==" saltValue="cpLpcJWMs96p6arBt3QQX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55" zoomScaleNormal="55"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s="1" customFormat="1" ht="16.5" customHeight="1" x14ac:dyDescent="0.25"/>
    <row r="32" s="1" customFormat="1" ht="16.5" customHeight="1" x14ac:dyDescent="0.25"/>
    <row r="33" s="1" customFormat="1" ht="16.5" customHeight="1" x14ac:dyDescent="0.25"/>
    <row r="34" s="1" customFormat="1" ht="16.5" customHeight="1" x14ac:dyDescent="0.25"/>
    <row r="35" s="1" customFormat="1" ht="16.5" customHeight="1" x14ac:dyDescent="0.25"/>
    <row r="36" s="1" customFormat="1" ht="16.5" customHeight="1" x14ac:dyDescent="0.25"/>
    <row r="37" s="1" customFormat="1" ht="16.5" customHeight="1" x14ac:dyDescent="0.25"/>
    <row r="38" s="1" customFormat="1" ht="16.5" customHeight="1" x14ac:dyDescent="0.25"/>
    <row r="39" s="1" customFormat="1" ht="16.5" customHeight="1" x14ac:dyDescent="0.25"/>
    <row r="40" s="1" customFormat="1" ht="16.5" customHeight="1" x14ac:dyDescent="0.25"/>
    <row r="41" s="1" customFormat="1" ht="16.5" customHeight="1" x14ac:dyDescent="0.25"/>
    <row r="42" s="1" customFormat="1" ht="16.5" customHeight="1" x14ac:dyDescent="0.25"/>
    <row r="43" s="1" customFormat="1" ht="16.5" customHeight="1" x14ac:dyDescent="0.25"/>
    <row r="44" s="1" customFormat="1" ht="16.5" customHeight="1" x14ac:dyDescent="0.25"/>
    <row r="45" s="1" customFormat="1" ht="16.5" customHeight="1" x14ac:dyDescent="0.25"/>
    <row r="46" s="1" customFormat="1" ht="16.5" customHeight="1" x14ac:dyDescent="0.25"/>
    <row r="47" s="1" customFormat="1" ht="16.5" customHeight="1" x14ac:dyDescent="0.25"/>
    <row r="48" s="1" customFormat="1"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5" t="s">
        <v>45</v>
      </c>
    </row>
    <row r="54" spans="2:8" ht="29.25" customHeight="1" thickBot="1" x14ac:dyDescent="0.4">
      <c r="B54" s="116" t="s">
        <v>1</v>
      </c>
      <c r="C54" s="117"/>
      <c r="D54" s="117"/>
      <c r="E54" s="118" t="s">
        <v>2</v>
      </c>
      <c r="F54" s="119" t="s">
        <v>527</v>
      </c>
      <c r="G54" s="119" t="s">
        <v>528</v>
      </c>
      <c r="H54" s="120" t="s">
        <v>529</v>
      </c>
    </row>
    <row r="55" spans="2:8" ht="52.5" customHeight="1" x14ac:dyDescent="0.25">
      <c r="B55" s="121"/>
      <c r="C55" s="1247" t="s">
        <v>46</v>
      </c>
      <c r="D55" s="1247"/>
      <c r="E55" s="1248"/>
      <c r="F55" s="352">
        <v>2013</v>
      </c>
      <c r="G55" s="352">
        <v>2195</v>
      </c>
      <c r="H55" s="353">
        <v>2387</v>
      </c>
    </row>
    <row r="56" spans="2:8" ht="52.5" customHeight="1" x14ac:dyDescent="0.25">
      <c r="B56" s="122"/>
      <c r="C56" s="1249" t="s">
        <v>47</v>
      </c>
      <c r="D56" s="1249"/>
      <c r="E56" s="1250"/>
      <c r="F56" s="354">
        <v>600</v>
      </c>
      <c r="G56" s="354">
        <v>626</v>
      </c>
      <c r="H56" s="355">
        <v>659</v>
      </c>
    </row>
    <row r="57" spans="2:8" ht="53.25" customHeight="1" x14ac:dyDescent="0.25">
      <c r="B57" s="122"/>
      <c r="C57" s="1251" t="s">
        <v>48</v>
      </c>
      <c r="D57" s="1251"/>
      <c r="E57" s="1252"/>
      <c r="F57" s="356">
        <v>3274</v>
      </c>
      <c r="G57" s="356">
        <v>3472</v>
      </c>
      <c r="H57" s="357">
        <v>3480</v>
      </c>
    </row>
    <row r="58" spans="2:8" ht="45.75" customHeight="1" x14ac:dyDescent="0.25">
      <c r="B58" s="123"/>
      <c r="C58" s="1239" t="s">
        <v>558</v>
      </c>
      <c r="D58" s="1240"/>
      <c r="E58" s="1241"/>
      <c r="F58" s="358">
        <v>2736</v>
      </c>
      <c r="G58" s="358">
        <v>2740</v>
      </c>
      <c r="H58" s="359">
        <v>2745</v>
      </c>
    </row>
    <row r="59" spans="2:8" ht="45.75" customHeight="1" x14ac:dyDescent="0.25">
      <c r="B59" s="123"/>
      <c r="C59" s="1239" t="s">
        <v>559</v>
      </c>
      <c r="D59" s="1240"/>
      <c r="E59" s="1241"/>
      <c r="F59" s="358" t="s">
        <v>486</v>
      </c>
      <c r="G59" s="358">
        <v>205</v>
      </c>
      <c r="H59" s="359">
        <v>205</v>
      </c>
    </row>
    <row r="60" spans="2:8" ht="45.75" customHeight="1" x14ac:dyDescent="0.25">
      <c r="B60" s="123"/>
      <c r="C60" s="1239" t="s">
        <v>560</v>
      </c>
      <c r="D60" s="1240"/>
      <c r="E60" s="1241"/>
      <c r="F60" s="358">
        <v>203</v>
      </c>
      <c r="G60" s="358">
        <v>204</v>
      </c>
      <c r="H60" s="359">
        <v>205</v>
      </c>
    </row>
    <row r="61" spans="2:8" ht="45.75" customHeight="1" x14ac:dyDescent="0.25">
      <c r="B61" s="123"/>
      <c r="C61" s="1239" t="s">
        <v>561</v>
      </c>
      <c r="D61" s="1240"/>
      <c r="E61" s="1241"/>
      <c r="F61" s="358">
        <v>156</v>
      </c>
      <c r="G61" s="358">
        <v>149</v>
      </c>
      <c r="H61" s="359">
        <v>152</v>
      </c>
    </row>
    <row r="62" spans="2:8" ht="45.75" customHeight="1" thickBot="1" x14ac:dyDescent="0.3">
      <c r="B62" s="124"/>
      <c r="C62" s="1242" t="s">
        <v>562</v>
      </c>
      <c r="D62" s="1243"/>
      <c r="E62" s="1244"/>
      <c r="F62" s="360">
        <v>110</v>
      </c>
      <c r="G62" s="360">
        <v>110</v>
      </c>
      <c r="H62" s="361">
        <v>110</v>
      </c>
    </row>
    <row r="63" spans="2:8" ht="52.5" customHeight="1" thickBot="1" x14ac:dyDescent="0.3">
      <c r="B63" s="125"/>
      <c r="C63" s="1245" t="s">
        <v>49</v>
      </c>
      <c r="D63" s="1245"/>
      <c r="E63" s="1246"/>
      <c r="F63" s="362">
        <v>5887</v>
      </c>
      <c r="G63" s="362">
        <v>6293</v>
      </c>
      <c r="H63" s="363">
        <v>6527</v>
      </c>
    </row>
    <row r="64" spans="2:8" ht="12.75" x14ac:dyDescent="0.25"/>
    <row r="65" s="1" customFormat="1" ht="13.5" hidden="1" customHeight="1" x14ac:dyDescent="0.25"/>
    <row r="66" s="1" customFormat="1" ht="13.5" hidden="1" customHeight="1" x14ac:dyDescent="0.25"/>
    <row r="67" s="1" customFormat="1" ht="13.5" hidden="1" customHeight="1" x14ac:dyDescent="0.25"/>
    <row r="68" s="1" customFormat="1" ht="13.5" hidden="1" customHeight="1" x14ac:dyDescent="0.25"/>
    <row r="69" s="1" customFormat="1" ht="13.5" hidden="1" customHeight="1" x14ac:dyDescent="0.25"/>
    <row r="70" s="1" customFormat="1" ht="13.5" hidden="1" customHeight="1" x14ac:dyDescent="0.25"/>
  </sheetData>
  <sheetProtection algorithmName="SHA-512" hashValue="dKukWQ1Cq4e1sZ5Ims1XaacuOqyiqV5Uiv3c/6DdiShLFCe2mhonTDl9/PteB1XPRGdDQ/d+sCN6ZjmmwOnd2w==" saltValue="b5OYkcpfLiLwHS2eddvO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C280F-04FB-4D4F-895C-CD804AE6F851}">
  <sheetPr>
    <pageSetUpPr fitToPage="1"/>
  </sheetPr>
  <dimension ref="A1:DE85"/>
  <sheetViews>
    <sheetView showGridLines="0" zoomScaleNormal="100" zoomScaleSheetLayoutView="55" workbookViewId="0"/>
  </sheetViews>
  <sheetFormatPr defaultColWidth="0" defaultRowHeight="0" customHeight="1" zeroHeight="1" x14ac:dyDescent="0.25"/>
  <cols>
    <col min="1" max="1" width="6.3984375" style="364" customWidth="1"/>
    <col min="2" max="107" width="2.46484375" style="364" customWidth="1"/>
    <col min="108" max="108" width="6.1328125" style="366" customWidth="1"/>
    <col min="109" max="109" width="5.86328125" style="365" customWidth="1"/>
    <col min="110" max="16384" width="8.59765625" style="364" hidden="1"/>
  </cols>
  <sheetData>
    <row r="1" spans="1:109" ht="42.75" customHeight="1" x14ac:dyDescent="0.25">
      <c r="A1" s="399"/>
      <c r="B1" s="398"/>
      <c r="DD1" s="364"/>
      <c r="DE1" s="364"/>
    </row>
    <row r="2" spans="1:109" ht="25.5" customHeight="1" x14ac:dyDescent="0.2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2.75" x14ac:dyDescent="0.2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2.75" x14ac:dyDescent="0.2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2.75" x14ac:dyDescent="0.2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2.75" x14ac:dyDescent="0.2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2.75" x14ac:dyDescent="0.2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2.75" x14ac:dyDescent="0.2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2.75" x14ac:dyDescent="0.2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2.75" x14ac:dyDescent="0.2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2.75" x14ac:dyDescent="0.2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2.75" x14ac:dyDescent="0.2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2.75" x14ac:dyDescent="0.2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2.75" x14ac:dyDescent="0.2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2.75" x14ac:dyDescent="0.2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2.75" x14ac:dyDescent="0.2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2.75" x14ac:dyDescent="0.2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2.75" x14ac:dyDescent="0.25">
      <c r="DD19" s="364"/>
      <c r="DE19" s="364"/>
    </row>
    <row r="20" spans="1:109" ht="12.75" x14ac:dyDescent="0.25">
      <c r="DD20" s="364"/>
      <c r="DE20" s="364"/>
    </row>
    <row r="21" spans="1:109" ht="17.25" customHeight="1" x14ac:dyDescent="0.2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5">
      <c r="B22" s="365"/>
    </row>
    <row r="23" spans="1:109" ht="12.75" x14ac:dyDescent="0.25">
      <c r="B23" s="365"/>
    </row>
    <row r="24" spans="1:109" ht="12.75" x14ac:dyDescent="0.25">
      <c r="B24" s="365"/>
    </row>
    <row r="25" spans="1:109" ht="12.75" x14ac:dyDescent="0.25">
      <c r="B25" s="365"/>
    </row>
    <row r="26" spans="1:109" ht="12.75" x14ac:dyDescent="0.25">
      <c r="B26" s="365"/>
    </row>
    <row r="27" spans="1:109" ht="12.75" x14ac:dyDescent="0.25">
      <c r="B27" s="365"/>
    </row>
    <row r="28" spans="1:109" ht="12.75" x14ac:dyDescent="0.25">
      <c r="B28" s="365"/>
    </row>
    <row r="29" spans="1:109" ht="12.75" x14ac:dyDescent="0.25">
      <c r="B29" s="365"/>
    </row>
    <row r="30" spans="1:109" ht="12.75" x14ac:dyDescent="0.25">
      <c r="B30" s="365"/>
    </row>
    <row r="31" spans="1:109" ht="12.75" x14ac:dyDescent="0.25">
      <c r="B31" s="365"/>
    </row>
    <row r="32" spans="1:109" ht="12.75" x14ac:dyDescent="0.25">
      <c r="B32" s="365"/>
    </row>
    <row r="33" spans="2:109" ht="12.75" x14ac:dyDescent="0.25">
      <c r="B33" s="365"/>
    </row>
    <row r="34" spans="2:109" ht="12.75" x14ac:dyDescent="0.25">
      <c r="B34" s="365"/>
    </row>
    <row r="35" spans="2:109" ht="12.75" x14ac:dyDescent="0.25">
      <c r="B35" s="365"/>
    </row>
    <row r="36" spans="2:109" ht="12.75" x14ac:dyDescent="0.25">
      <c r="B36" s="365"/>
    </row>
    <row r="37" spans="2:109" ht="12.75" x14ac:dyDescent="0.25">
      <c r="B37" s="365"/>
    </row>
    <row r="38" spans="2:109" ht="12.75" x14ac:dyDescent="0.25">
      <c r="B38" s="365"/>
    </row>
    <row r="39" spans="2:109" ht="12.75" x14ac:dyDescent="0.2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2.75" x14ac:dyDescent="0.25">
      <c r="B40" s="384"/>
      <c r="DD40" s="384"/>
      <c r="DE40" s="364"/>
    </row>
    <row r="41" spans="2:109" ht="16.149999999999999" x14ac:dyDescent="0.25">
      <c r="B41" s="394" t="s">
        <v>573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2.75" x14ac:dyDescent="0.25">
      <c r="B42" s="365"/>
      <c r="G42" s="380"/>
      <c r="I42" s="379"/>
      <c r="J42" s="379"/>
      <c r="K42" s="379"/>
      <c r="AM42" s="380"/>
      <c r="AN42" s="380" t="s">
        <v>569</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5">
      <c r="B43" s="365"/>
      <c r="AN43" s="1255" t="s">
        <v>572</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ht="12.75" x14ac:dyDescent="0.25">
      <c r="B44" s="365"/>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ht="12.75" x14ac:dyDescent="0.25">
      <c r="B45" s="365"/>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ht="12.75" x14ac:dyDescent="0.25">
      <c r="B46" s="365"/>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ht="12.75" x14ac:dyDescent="0.25">
      <c r="B47" s="365"/>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ht="12.75" x14ac:dyDescent="0.2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2.75" x14ac:dyDescent="0.25">
      <c r="B49" s="365"/>
      <c r="AN49" s="364" t="s">
        <v>567</v>
      </c>
    </row>
    <row r="50" spans="1:109" ht="12.75" x14ac:dyDescent="0.25">
      <c r="B50" s="365"/>
      <c r="G50" s="1264"/>
      <c r="H50" s="1264"/>
      <c r="I50" s="1264"/>
      <c r="J50" s="1264"/>
      <c r="K50" s="373"/>
      <c r="L50" s="373"/>
      <c r="M50" s="372"/>
      <c r="N50" s="372"/>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8" t="s">
        <v>525</v>
      </c>
      <c r="BQ50" s="1268"/>
      <c r="BR50" s="1268"/>
      <c r="BS50" s="1268"/>
      <c r="BT50" s="1268"/>
      <c r="BU50" s="1268"/>
      <c r="BV50" s="1268"/>
      <c r="BW50" s="1268"/>
      <c r="BX50" s="1268" t="s">
        <v>526</v>
      </c>
      <c r="BY50" s="1268"/>
      <c r="BZ50" s="1268"/>
      <c r="CA50" s="1268"/>
      <c r="CB50" s="1268"/>
      <c r="CC50" s="1268"/>
      <c r="CD50" s="1268"/>
      <c r="CE50" s="1268"/>
      <c r="CF50" s="1268" t="s">
        <v>527</v>
      </c>
      <c r="CG50" s="1268"/>
      <c r="CH50" s="1268"/>
      <c r="CI50" s="1268"/>
      <c r="CJ50" s="1268"/>
      <c r="CK50" s="1268"/>
      <c r="CL50" s="1268"/>
      <c r="CM50" s="1268"/>
      <c r="CN50" s="1268" t="s">
        <v>528</v>
      </c>
      <c r="CO50" s="1268"/>
      <c r="CP50" s="1268"/>
      <c r="CQ50" s="1268"/>
      <c r="CR50" s="1268"/>
      <c r="CS50" s="1268"/>
      <c r="CT50" s="1268"/>
      <c r="CU50" s="1268"/>
      <c r="CV50" s="1268" t="s">
        <v>529</v>
      </c>
      <c r="CW50" s="1268"/>
      <c r="CX50" s="1268"/>
      <c r="CY50" s="1268"/>
      <c r="CZ50" s="1268"/>
      <c r="DA50" s="1268"/>
      <c r="DB50" s="1268"/>
      <c r="DC50" s="1268"/>
    </row>
    <row r="51" spans="1:109" ht="13.5" customHeight="1" x14ac:dyDescent="0.25">
      <c r="B51" s="365"/>
      <c r="G51" s="1254"/>
      <c r="H51" s="1254"/>
      <c r="I51" s="1272"/>
      <c r="J51" s="1272"/>
      <c r="K51" s="1269"/>
      <c r="L51" s="1269"/>
      <c r="M51" s="1269"/>
      <c r="N51" s="1269"/>
      <c r="AM51" s="371"/>
      <c r="AN51" s="1270" t="s">
        <v>566</v>
      </c>
      <c r="AO51" s="1270"/>
      <c r="AP51" s="1270"/>
      <c r="AQ51" s="1270"/>
      <c r="AR51" s="1270"/>
      <c r="AS51" s="1270"/>
      <c r="AT51" s="1270"/>
      <c r="AU51" s="1270"/>
      <c r="AV51" s="1270"/>
      <c r="AW51" s="1270"/>
      <c r="AX51" s="1270"/>
      <c r="AY51" s="1270"/>
      <c r="AZ51" s="1270"/>
      <c r="BA51" s="1270"/>
      <c r="BB51" s="1270" t="s">
        <v>564</v>
      </c>
      <c r="BC51" s="1270"/>
      <c r="BD51" s="1270"/>
      <c r="BE51" s="1270"/>
      <c r="BF51" s="1270"/>
      <c r="BG51" s="1270"/>
      <c r="BH51" s="1270"/>
      <c r="BI51" s="1270"/>
      <c r="BJ51" s="1270"/>
      <c r="BK51" s="1270"/>
      <c r="BL51" s="1270"/>
      <c r="BM51" s="1270"/>
      <c r="BN51" s="1270"/>
      <c r="BO51" s="1270"/>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2.75" x14ac:dyDescent="0.25">
      <c r="B52" s="365"/>
      <c r="G52" s="1254"/>
      <c r="H52" s="1254"/>
      <c r="I52" s="1272"/>
      <c r="J52" s="1272"/>
      <c r="K52" s="1269"/>
      <c r="L52" s="1269"/>
      <c r="M52" s="1269"/>
      <c r="N52" s="1269"/>
      <c r="AM52" s="37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2.75" x14ac:dyDescent="0.25">
      <c r="A53" s="379"/>
      <c r="B53" s="365"/>
      <c r="G53" s="1254"/>
      <c r="H53" s="1254"/>
      <c r="I53" s="1264"/>
      <c r="J53" s="1264"/>
      <c r="K53" s="1269"/>
      <c r="L53" s="1269"/>
      <c r="M53" s="1269"/>
      <c r="N53" s="1269"/>
      <c r="AM53" s="371"/>
      <c r="AN53" s="1270"/>
      <c r="AO53" s="1270"/>
      <c r="AP53" s="1270"/>
      <c r="AQ53" s="1270"/>
      <c r="AR53" s="1270"/>
      <c r="AS53" s="1270"/>
      <c r="AT53" s="1270"/>
      <c r="AU53" s="1270"/>
      <c r="AV53" s="1270"/>
      <c r="AW53" s="1270"/>
      <c r="AX53" s="1270"/>
      <c r="AY53" s="1270"/>
      <c r="AZ53" s="1270"/>
      <c r="BA53" s="1270"/>
      <c r="BB53" s="1270" t="s">
        <v>571</v>
      </c>
      <c r="BC53" s="1270"/>
      <c r="BD53" s="1270"/>
      <c r="BE53" s="1270"/>
      <c r="BF53" s="1270"/>
      <c r="BG53" s="1270"/>
      <c r="BH53" s="1270"/>
      <c r="BI53" s="1270"/>
      <c r="BJ53" s="1270"/>
      <c r="BK53" s="1270"/>
      <c r="BL53" s="1270"/>
      <c r="BM53" s="1270"/>
      <c r="BN53" s="1270"/>
      <c r="BO53" s="1270"/>
      <c r="BP53" s="1253">
        <v>69.599999999999994</v>
      </c>
      <c r="BQ53" s="1253"/>
      <c r="BR53" s="1253"/>
      <c r="BS53" s="1253"/>
      <c r="BT53" s="1253"/>
      <c r="BU53" s="1253"/>
      <c r="BV53" s="1253"/>
      <c r="BW53" s="1253"/>
      <c r="BX53" s="1253">
        <v>71.3</v>
      </c>
      <c r="BY53" s="1253"/>
      <c r="BZ53" s="1253"/>
      <c r="CA53" s="1253"/>
      <c r="CB53" s="1253"/>
      <c r="CC53" s="1253"/>
      <c r="CD53" s="1253"/>
      <c r="CE53" s="1253"/>
      <c r="CF53" s="1253">
        <v>73.099999999999994</v>
      </c>
      <c r="CG53" s="1253"/>
      <c r="CH53" s="1253"/>
      <c r="CI53" s="1253"/>
      <c r="CJ53" s="1253"/>
      <c r="CK53" s="1253"/>
      <c r="CL53" s="1253"/>
      <c r="CM53" s="1253"/>
      <c r="CN53" s="1253">
        <v>74.400000000000006</v>
      </c>
      <c r="CO53" s="1253"/>
      <c r="CP53" s="1253"/>
      <c r="CQ53" s="1253"/>
      <c r="CR53" s="1253"/>
      <c r="CS53" s="1253"/>
      <c r="CT53" s="1253"/>
      <c r="CU53" s="1253"/>
      <c r="CV53" s="1253">
        <v>76</v>
      </c>
      <c r="CW53" s="1253"/>
      <c r="CX53" s="1253"/>
      <c r="CY53" s="1253"/>
      <c r="CZ53" s="1253"/>
      <c r="DA53" s="1253"/>
      <c r="DB53" s="1253"/>
      <c r="DC53" s="1253"/>
    </row>
    <row r="54" spans="1:109" ht="12.75" x14ac:dyDescent="0.25">
      <c r="A54" s="379"/>
      <c r="B54" s="365"/>
      <c r="G54" s="1254"/>
      <c r="H54" s="1254"/>
      <c r="I54" s="1264"/>
      <c r="J54" s="1264"/>
      <c r="K54" s="1269"/>
      <c r="L54" s="1269"/>
      <c r="M54" s="1269"/>
      <c r="N54" s="1269"/>
      <c r="AM54" s="37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2.75" x14ac:dyDescent="0.25">
      <c r="A55" s="379"/>
      <c r="B55" s="365"/>
      <c r="G55" s="1264"/>
      <c r="H55" s="1264"/>
      <c r="I55" s="1264"/>
      <c r="J55" s="1264"/>
      <c r="K55" s="1269"/>
      <c r="L55" s="1269"/>
      <c r="M55" s="1269"/>
      <c r="N55" s="1269"/>
      <c r="AN55" s="1268" t="s">
        <v>565</v>
      </c>
      <c r="AO55" s="1268"/>
      <c r="AP55" s="1268"/>
      <c r="AQ55" s="1268"/>
      <c r="AR55" s="1268"/>
      <c r="AS55" s="1268"/>
      <c r="AT55" s="1268"/>
      <c r="AU55" s="1268"/>
      <c r="AV55" s="1268"/>
      <c r="AW55" s="1268"/>
      <c r="AX55" s="1268"/>
      <c r="AY55" s="1268"/>
      <c r="AZ55" s="1268"/>
      <c r="BA55" s="1268"/>
      <c r="BB55" s="1270" t="s">
        <v>564</v>
      </c>
      <c r="BC55" s="1270"/>
      <c r="BD55" s="1270"/>
      <c r="BE55" s="1270"/>
      <c r="BF55" s="1270"/>
      <c r="BG55" s="1270"/>
      <c r="BH55" s="1270"/>
      <c r="BI55" s="1270"/>
      <c r="BJ55" s="1270"/>
      <c r="BK55" s="1270"/>
      <c r="BL55" s="1270"/>
      <c r="BM55" s="1270"/>
      <c r="BN55" s="1270"/>
      <c r="BO55" s="1270"/>
      <c r="BP55" s="1253">
        <v>13.5</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2.75" x14ac:dyDescent="0.25">
      <c r="A56" s="379"/>
      <c r="B56" s="365"/>
      <c r="G56" s="1264"/>
      <c r="H56" s="1264"/>
      <c r="I56" s="1264"/>
      <c r="J56" s="1264"/>
      <c r="K56" s="1269"/>
      <c r="L56" s="1269"/>
      <c r="M56" s="1269"/>
      <c r="N56" s="1269"/>
      <c r="AN56" s="1268"/>
      <c r="AO56" s="1268"/>
      <c r="AP56" s="1268"/>
      <c r="AQ56" s="1268"/>
      <c r="AR56" s="1268"/>
      <c r="AS56" s="1268"/>
      <c r="AT56" s="1268"/>
      <c r="AU56" s="1268"/>
      <c r="AV56" s="1268"/>
      <c r="AW56" s="1268"/>
      <c r="AX56" s="1268"/>
      <c r="AY56" s="1268"/>
      <c r="AZ56" s="1268"/>
      <c r="BA56" s="1268"/>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2.75" x14ac:dyDescent="0.25">
      <c r="B57" s="385"/>
      <c r="G57" s="1264"/>
      <c r="H57" s="1264"/>
      <c r="I57" s="1271"/>
      <c r="J57" s="1271"/>
      <c r="K57" s="1269"/>
      <c r="L57" s="1269"/>
      <c r="M57" s="1269"/>
      <c r="N57" s="1269"/>
      <c r="AM57" s="364"/>
      <c r="AN57" s="1268"/>
      <c r="AO57" s="1268"/>
      <c r="AP57" s="1268"/>
      <c r="AQ57" s="1268"/>
      <c r="AR57" s="1268"/>
      <c r="AS57" s="1268"/>
      <c r="AT57" s="1268"/>
      <c r="AU57" s="1268"/>
      <c r="AV57" s="1268"/>
      <c r="AW57" s="1268"/>
      <c r="AX57" s="1268"/>
      <c r="AY57" s="1268"/>
      <c r="AZ57" s="1268"/>
      <c r="BA57" s="1268"/>
      <c r="BB57" s="1270" t="s">
        <v>571</v>
      </c>
      <c r="BC57" s="1270"/>
      <c r="BD57" s="1270"/>
      <c r="BE57" s="1270"/>
      <c r="BF57" s="1270"/>
      <c r="BG57" s="1270"/>
      <c r="BH57" s="1270"/>
      <c r="BI57" s="1270"/>
      <c r="BJ57" s="1270"/>
      <c r="BK57" s="1270"/>
      <c r="BL57" s="1270"/>
      <c r="BM57" s="1270"/>
      <c r="BN57" s="1270"/>
      <c r="BO57" s="1270"/>
      <c r="BP57" s="1253">
        <v>65.099999999999994</v>
      </c>
      <c r="BQ57" s="1253"/>
      <c r="BR57" s="1253"/>
      <c r="BS57" s="1253"/>
      <c r="BT57" s="1253"/>
      <c r="BU57" s="1253"/>
      <c r="BV57" s="1253"/>
      <c r="BW57" s="1253"/>
      <c r="BX57" s="1253">
        <v>64.3</v>
      </c>
      <c r="BY57" s="1253"/>
      <c r="BZ57" s="1253"/>
      <c r="CA57" s="1253"/>
      <c r="CB57" s="1253"/>
      <c r="CC57" s="1253"/>
      <c r="CD57" s="1253"/>
      <c r="CE57" s="1253"/>
      <c r="CF57" s="1253">
        <v>65.7</v>
      </c>
      <c r="CG57" s="1253"/>
      <c r="CH57" s="1253"/>
      <c r="CI57" s="1253"/>
      <c r="CJ57" s="1253"/>
      <c r="CK57" s="1253"/>
      <c r="CL57" s="1253"/>
      <c r="CM57" s="1253"/>
      <c r="CN57" s="1253">
        <v>67</v>
      </c>
      <c r="CO57" s="1253"/>
      <c r="CP57" s="1253"/>
      <c r="CQ57" s="1253"/>
      <c r="CR57" s="1253"/>
      <c r="CS57" s="1253"/>
      <c r="CT57" s="1253"/>
      <c r="CU57" s="1253"/>
      <c r="CV57" s="1253">
        <v>67.599999999999994</v>
      </c>
      <c r="CW57" s="1253"/>
      <c r="CX57" s="1253"/>
      <c r="CY57" s="1253"/>
      <c r="CZ57" s="1253"/>
      <c r="DA57" s="1253"/>
      <c r="DB57" s="1253"/>
      <c r="DC57" s="1253"/>
      <c r="DD57" s="390"/>
      <c r="DE57" s="385"/>
    </row>
    <row r="58" spans="1:109" s="379" customFormat="1" ht="12.75" x14ac:dyDescent="0.25">
      <c r="A58" s="364"/>
      <c r="B58" s="385"/>
      <c r="G58" s="1264"/>
      <c r="H58" s="1264"/>
      <c r="I58" s="1271"/>
      <c r="J58" s="1271"/>
      <c r="K58" s="1269"/>
      <c r="L58" s="1269"/>
      <c r="M58" s="1269"/>
      <c r="N58" s="1269"/>
      <c r="AM58" s="364"/>
      <c r="AN58" s="1268"/>
      <c r="AO58" s="1268"/>
      <c r="AP58" s="1268"/>
      <c r="AQ58" s="1268"/>
      <c r="AR58" s="1268"/>
      <c r="AS58" s="1268"/>
      <c r="AT58" s="1268"/>
      <c r="AU58" s="1268"/>
      <c r="AV58" s="1268"/>
      <c r="AW58" s="1268"/>
      <c r="AX58" s="1268"/>
      <c r="AY58" s="1268"/>
      <c r="AZ58" s="1268"/>
      <c r="BA58" s="1268"/>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2.75" x14ac:dyDescent="0.2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2.75" x14ac:dyDescent="0.2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2.75" x14ac:dyDescent="0.2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2.75" x14ac:dyDescent="0.2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149999999999999" x14ac:dyDescent="0.25">
      <c r="B63" s="383" t="s">
        <v>570</v>
      </c>
    </row>
    <row r="64" spans="1:109" ht="12.75" x14ac:dyDescent="0.25">
      <c r="B64" s="365"/>
      <c r="G64" s="380"/>
      <c r="I64" s="382"/>
      <c r="J64" s="382"/>
      <c r="K64" s="382"/>
      <c r="L64" s="382"/>
      <c r="M64" s="382"/>
      <c r="N64" s="381"/>
      <c r="AM64" s="380"/>
      <c r="AN64" s="380" t="s">
        <v>569</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2.75" x14ac:dyDescent="0.25">
      <c r="B65" s="365"/>
      <c r="AN65" s="1255" t="s">
        <v>568</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ht="12.75" x14ac:dyDescent="0.25">
      <c r="B66" s="365"/>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ht="12.75" x14ac:dyDescent="0.25">
      <c r="B67" s="365"/>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ht="12.75" x14ac:dyDescent="0.25">
      <c r="B68" s="365"/>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ht="12.75" x14ac:dyDescent="0.25">
      <c r="B69" s="365"/>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ht="12.75" x14ac:dyDescent="0.2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2.75" x14ac:dyDescent="0.25">
      <c r="B71" s="365"/>
      <c r="G71" s="374"/>
      <c r="I71" s="377"/>
      <c r="J71" s="376"/>
      <c r="K71" s="376"/>
      <c r="L71" s="375"/>
      <c r="M71" s="376"/>
      <c r="N71" s="375"/>
      <c r="AM71" s="374"/>
      <c r="AN71" s="364" t="s">
        <v>567</v>
      </c>
    </row>
    <row r="72" spans="2:107" ht="12.75" x14ac:dyDescent="0.25">
      <c r="B72" s="365"/>
      <c r="G72" s="1264"/>
      <c r="H72" s="1264"/>
      <c r="I72" s="1264"/>
      <c r="J72" s="1264"/>
      <c r="K72" s="373"/>
      <c r="L72" s="373"/>
      <c r="M72" s="372"/>
      <c r="N72" s="372"/>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8" t="s">
        <v>525</v>
      </c>
      <c r="BQ72" s="1268"/>
      <c r="BR72" s="1268"/>
      <c r="BS72" s="1268"/>
      <c r="BT72" s="1268"/>
      <c r="BU72" s="1268"/>
      <c r="BV72" s="1268"/>
      <c r="BW72" s="1268"/>
      <c r="BX72" s="1268" t="s">
        <v>526</v>
      </c>
      <c r="BY72" s="1268"/>
      <c r="BZ72" s="1268"/>
      <c r="CA72" s="1268"/>
      <c r="CB72" s="1268"/>
      <c r="CC72" s="1268"/>
      <c r="CD72" s="1268"/>
      <c r="CE72" s="1268"/>
      <c r="CF72" s="1268" t="s">
        <v>527</v>
      </c>
      <c r="CG72" s="1268"/>
      <c r="CH72" s="1268"/>
      <c r="CI72" s="1268"/>
      <c r="CJ72" s="1268"/>
      <c r="CK72" s="1268"/>
      <c r="CL72" s="1268"/>
      <c r="CM72" s="1268"/>
      <c r="CN72" s="1268" t="s">
        <v>528</v>
      </c>
      <c r="CO72" s="1268"/>
      <c r="CP72" s="1268"/>
      <c r="CQ72" s="1268"/>
      <c r="CR72" s="1268"/>
      <c r="CS72" s="1268"/>
      <c r="CT72" s="1268"/>
      <c r="CU72" s="1268"/>
      <c r="CV72" s="1268" t="s">
        <v>529</v>
      </c>
      <c r="CW72" s="1268"/>
      <c r="CX72" s="1268"/>
      <c r="CY72" s="1268"/>
      <c r="CZ72" s="1268"/>
      <c r="DA72" s="1268"/>
      <c r="DB72" s="1268"/>
      <c r="DC72" s="1268"/>
    </row>
    <row r="73" spans="2:107" ht="12.75" x14ac:dyDescent="0.25">
      <c r="B73" s="365"/>
      <c r="G73" s="1254"/>
      <c r="H73" s="1254"/>
      <c r="I73" s="1254"/>
      <c r="J73" s="1254"/>
      <c r="K73" s="1273"/>
      <c r="L73" s="1273"/>
      <c r="M73" s="1273"/>
      <c r="N73" s="1273"/>
      <c r="AM73" s="371"/>
      <c r="AN73" s="1270" t="s">
        <v>566</v>
      </c>
      <c r="AO73" s="1270"/>
      <c r="AP73" s="1270"/>
      <c r="AQ73" s="1270"/>
      <c r="AR73" s="1270"/>
      <c r="AS73" s="1270"/>
      <c r="AT73" s="1270"/>
      <c r="AU73" s="1270"/>
      <c r="AV73" s="1270"/>
      <c r="AW73" s="1270"/>
      <c r="AX73" s="1270"/>
      <c r="AY73" s="1270"/>
      <c r="AZ73" s="1270"/>
      <c r="BA73" s="1270"/>
      <c r="BB73" s="1270" t="s">
        <v>564</v>
      </c>
      <c r="BC73" s="1270"/>
      <c r="BD73" s="1270"/>
      <c r="BE73" s="1270"/>
      <c r="BF73" s="1270"/>
      <c r="BG73" s="1270"/>
      <c r="BH73" s="1270"/>
      <c r="BI73" s="1270"/>
      <c r="BJ73" s="1270"/>
      <c r="BK73" s="1270"/>
      <c r="BL73" s="1270"/>
      <c r="BM73" s="1270"/>
      <c r="BN73" s="1270"/>
      <c r="BO73" s="1270"/>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2.75" x14ac:dyDescent="0.25">
      <c r="B74" s="365"/>
      <c r="G74" s="1254"/>
      <c r="H74" s="1254"/>
      <c r="I74" s="1254"/>
      <c r="J74" s="1254"/>
      <c r="K74" s="1273"/>
      <c r="L74" s="1273"/>
      <c r="M74" s="1273"/>
      <c r="N74" s="1273"/>
      <c r="AM74" s="37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2.75" x14ac:dyDescent="0.25">
      <c r="B75" s="365"/>
      <c r="G75" s="1254"/>
      <c r="H75" s="1254"/>
      <c r="I75" s="1264"/>
      <c r="J75" s="1264"/>
      <c r="K75" s="1269"/>
      <c r="L75" s="1269"/>
      <c r="M75" s="1269"/>
      <c r="N75" s="1269"/>
      <c r="AM75" s="371"/>
      <c r="AN75" s="1270"/>
      <c r="AO75" s="1270"/>
      <c r="AP75" s="1270"/>
      <c r="AQ75" s="1270"/>
      <c r="AR75" s="1270"/>
      <c r="AS75" s="1270"/>
      <c r="AT75" s="1270"/>
      <c r="AU75" s="1270"/>
      <c r="AV75" s="1270"/>
      <c r="AW75" s="1270"/>
      <c r="AX75" s="1270"/>
      <c r="AY75" s="1270"/>
      <c r="AZ75" s="1270"/>
      <c r="BA75" s="1270"/>
      <c r="BB75" s="1270" t="s">
        <v>563</v>
      </c>
      <c r="BC75" s="1270"/>
      <c r="BD75" s="1270"/>
      <c r="BE75" s="1270"/>
      <c r="BF75" s="1270"/>
      <c r="BG75" s="1270"/>
      <c r="BH75" s="1270"/>
      <c r="BI75" s="1270"/>
      <c r="BJ75" s="1270"/>
      <c r="BK75" s="1270"/>
      <c r="BL75" s="1270"/>
      <c r="BM75" s="1270"/>
      <c r="BN75" s="1270"/>
      <c r="BO75" s="1270"/>
      <c r="BP75" s="1253">
        <v>6.3</v>
      </c>
      <c r="BQ75" s="1253"/>
      <c r="BR75" s="1253"/>
      <c r="BS75" s="1253"/>
      <c r="BT75" s="1253"/>
      <c r="BU75" s="1253"/>
      <c r="BV75" s="1253"/>
      <c r="BW75" s="1253"/>
      <c r="BX75" s="1253">
        <v>6.6</v>
      </c>
      <c r="BY75" s="1253"/>
      <c r="BZ75" s="1253"/>
      <c r="CA75" s="1253"/>
      <c r="CB75" s="1253"/>
      <c r="CC75" s="1253"/>
      <c r="CD75" s="1253"/>
      <c r="CE75" s="1253"/>
      <c r="CF75" s="1253">
        <v>6.9</v>
      </c>
      <c r="CG75" s="1253"/>
      <c r="CH75" s="1253"/>
      <c r="CI75" s="1253"/>
      <c r="CJ75" s="1253"/>
      <c r="CK75" s="1253"/>
      <c r="CL75" s="1253"/>
      <c r="CM75" s="1253"/>
      <c r="CN75" s="1253">
        <v>6.5</v>
      </c>
      <c r="CO75" s="1253"/>
      <c r="CP75" s="1253"/>
      <c r="CQ75" s="1253"/>
      <c r="CR75" s="1253"/>
      <c r="CS75" s="1253"/>
      <c r="CT75" s="1253"/>
      <c r="CU75" s="1253"/>
      <c r="CV75" s="1253">
        <v>6.4</v>
      </c>
      <c r="CW75" s="1253"/>
      <c r="CX75" s="1253"/>
      <c r="CY75" s="1253"/>
      <c r="CZ75" s="1253"/>
      <c r="DA75" s="1253"/>
      <c r="DB75" s="1253"/>
      <c r="DC75" s="1253"/>
    </row>
    <row r="76" spans="2:107" ht="12.75" x14ac:dyDescent="0.25">
      <c r="B76" s="365"/>
      <c r="G76" s="1254"/>
      <c r="H76" s="1254"/>
      <c r="I76" s="1264"/>
      <c r="J76" s="1264"/>
      <c r="K76" s="1269"/>
      <c r="L76" s="1269"/>
      <c r="M76" s="1269"/>
      <c r="N76" s="1269"/>
      <c r="AM76" s="37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2.75" x14ac:dyDescent="0.25">
      <c r="B77" s="365"/>
      <c r="G77" s="1264"/>
      <c r="H77" s="1264"/>
      <c r="I77" s="1264"/>
      <c r="J77" s="1264"/>
      <c r="K77" s="1273"/>
      <c r="L77" s="1273"/>
      <c r="M77" s="1273"/>
      <c r="N77" s="1273"/>
      <c r="AN77" s="1268" t="s">
        <v>565</v>
      </c>
      <c r="AO77" s="1268"/>
      <c r="AP77" s="1268"/>
      <c r="AQ77" s="1268"/>
      <c r="AR77" s="1268"/>
      <c r="AS77" s="1268"/>
      <c r="AT77" s="1268"/>
      <c r="AU77" s="1268"/>
      <c r="AV77" s="1268"/>
      <c r="AW77" s="1268"/>
      <c r="AX77" s="1268"/>
      <c r="AY77" s="1268"/>
      <c r="AZ77" s="1268"/>
      <c r="BA77" s="1268"/>
      <c r="BB77" s="1270" t="s">
        <v>564</v>
      </c>
      <c r="BC77" s="1270"/>
      <c r="BD77" s="1270"/>
      <c r="BE77" s="1270"/>
      <c r="BF77" s="1270"/>
      <c r="BG77" s="1270"/>
      <c r="BH77" s="1270"/>
      <c r="BI77" s="1270"/>
      <c r="BJ77" s="1270"/>
      <c r="BK77" s="1270"/>
      <c r="BL77" s="1270"/>
      <c r="BM77" s="1270"/>
      <c r="BN77" s="1270"/>
      <c r="BO77" s="1270"/>
      <c r="BP77" s="1253">
        <v>13.5</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2.75" x14ac:dyDescent="0.25">
      <c r="B78" s="365"/>
      <c r="G78" s="1264"/>
      <c r="H78" s="1264"/>
      <c r="I78" s="1264"/>
      <c r="J78" s="1264"/>
      <c r="K78" s="1273"/>
      <c r="L78" s="1273"/>
      <c r="M78" s="1273"/>
      <c r="N78" s="1273"/>
      <c r="AN78" s="1268"/>
      <c r="AO78" s="1268"/>
      <c r="AP78" s="1268"/>
      <c r="AQ78" s="1268"/>
      <c r="AR78" s="1268"/>
      <c r="AS78" s="1268"/>
      <c r="AT78" s="1268"/>
      <c r="AU78" s="1268"/>
      <c r="AV78" s="1268"/>
      <c r="AW78" s="1268"/>
      <c r="AX78" s="1268"/>
      <c r="AY78" s="1268"/>
      <c r="AZ78" s="1268"/>
      <c r="BA78" s="1268"/>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2.75" x14ac:dyDescent="0.25">
      <c r="B79" s="365"/>
      <c r="G79" s="1264"/>
      <c r="H79" s="1264"/>
      <c r="I79" s="1271"/>
      <c r="J79" s="1271"/>
      <c r="K79" s="1274"/>
      <c r="L79" s="1274"/>
      <c r="M79" s="1274"/>
      <c r="N79" s="1274"/>
      <c r="AN79" s="1268"/>
      <c r="AO79" s="1268"/>
      <c r="AP79" s="1268"/>
      <c r="AQ79" s="1268"/>
      <c r="AR79" s="1268"/>
      <c r="AS79" s="1268"/>
      <c r="AT79" s="1268"/>
      <c r="AU79" s="1268"/>
      <c r="AV79" s="1268"/>
      <c r="AW79" s="1268"/>
      <c r="AX79" s="1268"/>
      <c r="AY79" s="1268"/>
      <c r="AZ79" s="1268"/>
      <c r="BA79" s="1268"/>
      <c r="BB79" s="1270" t="s">
        <v>563</v>
      </c>
      <c r="BC79" s="1270"/>
      <c r="BD79" s="1270"/>
      <c r="BE79" s="1270"/>
      <c r="BF79" s="1270"/>
      <c r="BG79" s="1270"/>
      <c r="BH79" s="1270"/>
      <c r="BI79" s="1270"/>
      <c r="BJ79" s="1270"/>
      <c r="BK79" s="1270"/>
      <c r="BL79" s="1270"/>
      <c r="BM79" s="1270"/>
      <c r="BN79" s="1270"/>
      <c r="BO79" s="1270"/>
      <c r="BP79" s="1253">
        <v>8.3000000000000007</v>
      </c>
      <c r="BQ79" s="1253"/>
      <c r="BR79" s="1253"/>
      <c r="BS79" s="1253"/>
      <c r="BT79" s="1253"/>
      <c r="BU79" s="1253"/>
      <c r="BV79" s="1253"/>
      <c r="BW79" s="1253"/>
      <c r="BX79" s="1253">
        <v>8</v>
      </c>
      <c r="BY79" s="1253"/>
      <c r="BZ79" s="1253"/>
      <c r="CA79" s="1253"/>
      <c r="CB79" s="1253"/>
      <c r="CC79" s="1253"/>
      <c r="CD79" s="1253"/>
      <c r="CE79" s="1253"/>
      <c r="CF79" s="1253">
        <v>8.1</v>
      </c>
      <c r="CG79" s="1253"/>
      <c r="CH79" s="1253"/>
      <c r="CI79" s="1253"/>
      <c r="CJ79" s="1253"/>
      <c r="CK79" s="1253"/>
      <c r="CL79" s="1253"/>
      <c r="CM79" s="1253"/>
      <c r="CN79" s="1253">
        <v>8.1</v>
      </c>
      <c r="CO79" s="1253"/>
      <c r="CP79" s="1253"/>
      <c r="CQ79" s="1253"/>
      <c r="CR79" s="1253"/>
      <c r="CS79" s="1253"/>
      <c r="CT79" s="1253"/>
      <c r="CU79" s="1253"/>
      <c r="CV79" s="1253">
        <v>8</v>
      </c>
      <c r="CW79" s="1253"/>
      <c r="CX79" s="1253"/>
      <c r="CY79" s="1253"/>
      <c r="CZ79" s="1253"/>
      <c r="DA79" s="1253"/>
      <c r="DB79" s="1253"/>
      <c r="DC79" s="1253"/>
    </row>
    <row r="80" spans="2:107" ht="12.75" x14ac:dyDescent="0.25">
      <c r="B80" s="365"/>
      <c r="G80" s="1264"/>
      <c r="H80" s="1264"/>
      <c r="I80" s="1271"/>
      <c r="J80" s="1271"/>
      <c r="K80" s="1274"/>
      <c r="L80" s="1274"/>
      <c r="M80" s="1274"/>
      <c r="N80" s="1274"/>
      <c r="AN80" s="1268"/>
      <c r="AO80" s="1268"/>
      <c r="AP80" s="1268"/>
      <c r="AQ80" s="1268"/>
      <c r="AR80" s="1268"/>
      <c r="AS80" s="1268"/>
      <c r="AT80" s="1268"/>
      <c r="AU80" s="1268"/>
      <c r="AV80" s="1268"/>
      <c r="AW80" s="1268"/>
      <c r="AX80" s="1268"/>
      <c r="AY80" s="1268"/>
      <c r="AZ80" s="1268"/>
      <c r="BA80" s="1268"/>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2.75" x14ac:dyDescent="0.25">
      <c r="B81" s="365"/>
    </row>
    <row r="82" spans="2:109" ht="16.149999999999999" x14ac:dyDescent="0.2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2.75" x14ac:dyDescent="0.2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2.75" x14ac:dyDescent="0.25">
      <c r="DD84" s="364"/>
      <c r="DE84" s="364"/>
    </row>
    <row r="85" spans="2:109" ht="12.75" x14ac:dyDescent="0.25">
      <c r="DD85" s="364"/>
      <c r="DE85" s="364"/>
    </row>
  </sheetData>
  <sheetProtection algorithmName="SHA-512" hashValue="acAqPSNr8CpEGYRggOa+igyaXUX0BcyDlxxLtON9rhBno8nr5Aqn5PlSzG2oX83GvK4zFv0Y1Dut0/jzMLYo2A==" saltValue="4pGm6K9nnR4gwu60E9xcy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2104B-909A-4A92-88D9-E0BC667C2D61}">
  <sheetPr>
    <pageSetUpPr fitToPage="1"/>
  </sheetPr>
  <dimension ref="A1:DR125"/>
  <sheetViews>
    <sheetView showGridLines="0" zoomScale="85" zoomScaleNormal="85" zoomScaleSheetLayoutView="70" workbookViewId="0"/>
  </sheetViews>
  <sheetFormatPr defaultColWidth="0" defaultRowHeight="13.5" customHeight="1" zeroHeight="1" x14ac:dyDescent="0.25"/>
  <cols>
    <col min="1" max="34" width="2.46484375" style="248" customWidth="1"/>
    <col min="35" max="122" width="2.46484375" style="247" customWidth="1"/>
    <col min="123" max="16384" width="2.46484375" style="247" hidden="1"/>
  </cols>
  <sheetData>
    <row r="1" spans="1:34" ht="13.5" customHeight="1" x14ac:dyDescent="0.2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2.75" x14ac:dyDescent="0.25">
      <c r="S2" s="247"/>
      <c r="AH2" s="247"/>
    </row>
    <row r="3" spans="1:34" ht="12.75" x14ac:dyDescent="0.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2.75" x14ac:dyDescent="0.25"/>
    <row r="5" spans="1:34" ht="12.75" x14ac:dyDescent="0.25"/>
    <row r="6" spans="1:34" ht="12.75" x14ac:dyDescent="0.25"/>
    <row r="7" spans="1:34" ht="12.75" x14ac:dyDescent="0.25"/>
    <row r="8" spans="1:34" ht="12.75" x14ac:dyDescent="0.25"/>
    <row r="9" spans="1:34" ht="12.75" x14ac:dyDescent="0.25">
      <c r="AH9" s="247"/>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7"/>
    </row>
    <row r="18" spans="12:34" ht="12.75" x14ac:dyDescent="0.25"/>
    <row r="19" spans="12:34" ht="12.75" x14ac:dyDescent="0.25"/>
    <row r="20" spans="12:34" ht="12.75" x14ac:dyDescent="0.25">
      <c r="AH20" s="247"/>
    </row>
    <row r="21" spans="12:34" ht="12.75" x14ac:dyDescent="0.25">
      <c r="AH21" s="247"/>
    </row>
    <row r="22" spans="12:34" ht="12.75" x14ac:dyDescent="0.25"/>
    <row r="23" spans="12:34" ht="12.75" x14ac:dyDescent="0.25"/>
    <row r="24" spans="12:34" ht="12.75" x14ac:dyDescent="0.25">
      <c r="Q24" s="247"/>
    </row>
    <row r="25" spans="12:34" ht="12.75" x14ac:dyDescent="0.25"/>
    <row r="26" spans="12:34" ht="12.75" x14ac:dyDescent="0.25"/>
    <row r="27" spans="12:34" ht="12.75" x14ac:dyDescent="0.25"/>
    <row r="28" spans="12:34" ht="12.75" x14ac:dyDescent="0.25">
      <c r="O28" s="247"/>
      <c r="T28" s="247"/>
      <c r="AH28" s="247"/>
    </row>
    <row r="29" spans="12:34" ht="12.75" x14ac:dyDescent="0.25"/>
    <row r="30" spans="12:34" ht="12.75" x14ac:dyDescent="0.25"/>
    <row r="31" spans="12:34" ht="12.75" x14ac:dyDescent="0.25">
      <c r="Q31" s="247"/>
    </row>
    <row r="32" spans="12:34" ht="12.75" x14ac:dyDescent="0.25">
      <c r="L32" s="247"/>
    </row>
    <row r="33" spans="2:34" ht="12.75" x14ac:dyDescent="0.25">
      <c r="C33" s="247"/>
      <c r="E33" s="247"/>
      <c r="G33" s="247"/>
      <c r="I33" s="247"/>
      <c r="X33" s="247"/>
    </row>
    <row r="34" spans="2:34" ht="12.75" x14ac:dyDescent="0.25">
      <c r="B34" s="247"/>
      <c r="P34" s="247"/>
      <c r="R34" s="247"/>
      <c r="T34" s="247"/>
    </row>
    <row r="35" spans="2:34" ht="12.75" x14ac:dyDescent="0.25">
      <c r="D35" s="247"/>
      <c r="W35" s="247"/>
      <c r="AC35" s="247"/>
      <c r="AD35" s="247"/>
      <c r="AE35" s="247"/>
      <c r="AF35" s="247"/>
      <c r="AG35" s="247"/>
      <c r="AH35" s="247"/>
    </row>
    <row r="36" spans="2:34" ht="12.75" x14ac:dyDescent="0.25">
      <c r="H36" s="247"/>
      <c r="J36" s="247"/>
      <c r="K36" s="247"/>
      <c r="M36" s="247"/>
      <c r="Y36" s="247"/>
      <c r="Z36" s="247"/>
      <c r="AA36" s="247"/>
      <c r="AB36" s="247"/>
      <c r="AC36" s="247"/>
      <c r="AD36" s="247"/>
      <c r="AE36" s="247"/>
      <c r="AF36" s="247"/>
      <c r="AG36" s="247"/>
      <c r="AH36" s="247"/>
    </row>
    <row r="37" spans="2:34" ht="12.75" x14ac:dyDescent="0.25">
      <c r="AH37" s="247"/>
    </row>
    <row r="38" spans="2:34" ht="12.75" x14ac:dyDescent="0.25">
      <c r="AG38" s="247"/>
      <c r="AH38" s="247"/>
    </row>
    <row r="39" spans="2:34" ht="12.75" x14ac:dyDescent="0.25"/>
    <row r="40" spans="2:34" ht="12.75" x14ac:dyDescent="0.25">
      <c r="X40" s="247"/>
    </row>
    <row r="41" spans="2:34" ht="12.75" x14ac:dyDescent="0.25">
      <c r="R41" s="247"/>
    </row>
    <row r="42" spans="2:34" ht="12.75" x14ac:dyDescent="0.25">
      <c r="W42" s="247"/>
    </row>
    <row r="43" spans="2:34" ht="12.75" x14ac:dyDescent="0.25">
      <c r="Y43" s="247"/>
      <c r="Z43" s="247"/>
      <c r="AA43" s="247"/>
      <c r="AB43" s="247"/>
      <c r="AC43" s="247"/>
      <c r="AD43" s="247"/>
      <c r="AE43" s="247"/>
      <c r="AF43" s="247"/>
      <c r="AG43" s="247"/>
      <c r="AH43" s="247"/>
    </row>
    <row r="44" spans="2:34" ht="12.75" x14ac:dyDescent="0.25">
      <c r="AH44" s="247"/>
    </row>
    <row r="45" spans="2:34" ht="12.75" x14ac:dyDescent="0.25">
      <c r="X45" s="247"/>
    </row>
    <row r="46" spans="2:34" ht="12.75" x14ac:dyDescent="0.25"/>
    <row r="47" spans="2:34" ht="12.75" x14ac:dyDescent="0.25"/>
    <row r="48" spans="2:34" ht="12.75" x14ac:dyDescent="0.25">
      <c r="W48" s="247"/>
      <c r="Y48" s="247"/>
      <c r="Z48" s="247"/>
      <c r="AA48" s="247"/>
      <c r="AB48" s="247"/>
      <c r="AC48" s="247"/>
      <c r="AD48" s="247"/>
      <c r="AE48" s="247"/>
      <c r="AF48" s="247"/>
      <c r="AG48" s="247"/>
      <c r="AH48" s="247"/>
    </row>
    <row r="49" spans="28:34" ht="12.75" x14ac:dyDescent="0.25"/>
    <row r="50" spans="28:34" ht="12.75" x14ac:dyDescent="0.25">
      <c r="AE50" s="247"/>
      <c r="AF50" s="247"/>
      <c r="AG50" s="247"/>
      <c r="AH50" s="247"/>
    </row>
    <row r="51" spans="28:34" ht="12.75" x14ac:dyDescent="0.25">
      <c r="AC51" s="247"/>
      <c r="AD51" s="247"/>
      <c r="AE51" s="247"/>
      <c r="AF51" s="247"/>
      <c r="AG51" s="247"/>
      <c r="AH51" s="247"/>
    </row>
    <row r="52" spans="28:34" ht="12.75" x14ac:dyDescent="0.25"/>
    <row r="53" spans="28:34" ht="12.75" x14ac:dyDescent="0.25">
      <c r="AF53" s="247"/>
      <c r="AG53" s="247"/>
      <c r="AH53" s="247"/>
    </row>
    <row r="54" spans="28:34" ht="12.75" x14ac:dyDescent="0.25">
      <c r="AH54" s="247"/>
    </row>
    <row r="55" spans="28:34" ht="12.75" x14ac:dyDescent="0.25"/>
    <row r="56" spans="28:34" ht="12.75" x14ac:dyDescent="0.25">
      <c r="AB56" s="247"/>
      <c r="AC56" s="247"/>
      <c r="AD56" s="247"/>
      <c r="AE56" s="247"/>
      <c r="AF56" s="247"/>
      <c r="AG56" s="247"/>
      <c r="AH56" s="247"/>
    </row>
    <row r="57" spans="28:34" ht="12.75" x14ac:dyDescent="0.25">
      <c r="AH57" s="247"/>
    </row>
    <row r="58" spans="28:34" ht="12.75" x14ac:dyDescent="0.25">
      <c r="AH58" s="247"/>
    </row>
    <row r="59" spans="28:34" ht="12.75" x14ac:dyDescent="0.25"/>
    <row r="60" spans="28:34" ht="12.75" x14ac:dyDescent="0.25"/>
    <row r="61" spans="28:34" ht="12.75" x14ac:dyDescent="0.25"/>
    <row r="62" spans="28:34" ht="12.75" x14ac:dyDescent="0.25"/>
    <row r="63" spans="28:34" ht="12.75" x14ac:dyDescent="0.25">
      <c r="AH63" s="247"/>
    </row>
    <row r="64" spans="28:34" ht="12.75" x14ac:dyDescent="0.25">
      <c r="AG64" s="247"/>
      <c r="AH64" s="247"/>
    </row>
    <row r="65" spans="28:34" ht="12.75" x14ac:dyDescent="0.25"/>
    <row r="66" spans="28:34" ht="12.75" x14ac:dyDescent="0.25"/>
    <row r="67" spans="28:34" ht="12.75" x14ac:dyDescent="0.25"/>
    <row r="68" spans="28:34" ht="12.75" x14ac:dyDescent="0.25">
      <c r="AB68" s="247"/>
      <c r="AC68" s="247"/>
      <c r="AD68" s="247"/>
      <c r="AE68" s="247"/>
      <c r="AF68" s="247"/>
      <c r="AG68" s="247"/>
      <c r="AH68" s="247"/>
    </row>
    <row r="69" spans="28:34" ht="12.75" x14ac:dyDescent="0.25">
      <c r="AF69" s="247"/>
      <c r="AG69" s="247"/>
      <c r="AH69" s="247"/>
    </row>
    <row r="70" spans="28:34" ht="12.75" x14ac:dyDescent="0.25"/>
    <row r="71" spans="28:34" ht="12.75" x14ac:dyDescent="0.25"/>
    <row r="72" spans="28:34" ht="12.75" x14ac:dyDescent="0.25"/>
    <row r="73" spans="28:34" ht="12.75" x14ac:dyDescent="0.25"/>
    <row r="74" spans="28:34" ht="12.75" x14ac:dyDescent="0.25"/>
    <row r="75" spans="28:34" ht="12.75" x14ac:dyDescent="0.25">
      <c r="AH75" s="247"/>
    </row>
    <row r="76" spans="28:34" ht="12.75" x14ac:dyDescent="0.25">
      <c r="AF76" s="247"/>
      <c r="AG76" s="247"/>
      <c r="AH76" s="247"/>
    </row>
    <row r="77" spans="28:34" ht="12.75" x14ac:dyDescent="0.25">
      <c r="AG77" s="247"/>
      <c r="AH77" s="247"/>
    </row>
    <row r="78" spans="28:34" ht="12.75" x14ac:dyDescent="0.25"/>
    <row r="79" spans="28:34" ht="12.75" x14ac:dyDescent="0.25"/>
    <row r="80" spans="28:34" ht="12.75" x14ac:dyDescent="0.25"/>
    <row r="81" spans="25:34" ht="12.75" x14ac:dyDescent="0.25"/>
    <row r="82" spans="25:34" ht="12.75" x14ac:dyDescent="0.25">
      <c r="Y82" s="247"/>
    </row>
    <row r="83" spans="25:34" ht="12.75" x14ac:dyDescent="0.25">
      <c r="Y83" s="247"/>
      <c r="Z83" s="247"/>
      <c r="AA83" s="247"/>
      <c r="AB83" s="247"/>
      <c r="AC83" s="247"/>
      <c r="AD83" s="247"/>
      <c r="AE83" s="247"/>
      <c r="AF83" s="247"/>
      <c r="AG83" s="247"/>
      <c r="AH83" s="247"/>
    </row>
    <row r="84" spans="25:34" ht="12.75" x14ac:dyDescent="0.25"/>
    <row r="85" spans="25:34" ht="12.75" x14ac:dyDescent="0.25"/>
    <row r="86" spans="25:34" ht="12.75" x14ac:dyDescent="0.25"/>
    <row r="87" spans="25:34" ht="12.75" x14ac:dyDescent="0.25"/>
    <row r="88" spans="25:34" ht="12.75" x14ac:dyDescent="0.25">
      <c r="AH88" s="247"/>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7"/>
      <c r="AG94" s="247"/>
      <c r="AH94" s="247"/>
    </row>
    <row r="95" spans="25:34" ht="13.5" customHeight="1" x14ac:dyDescent="0.25">
      <c r="AH95" s="247"/>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7"/>
    </row>
    <row r="102" spans="33:34" ht="13.5" customHeight="1" x14ac:dyDescent="0.25"/>
    <row r="103" spans="33:34" ht="13.5" customHeight="1" x14ac:dyDescent="0.25"/>
    <row r="104" spans="33:34" ht="13.5" customHeight="1" x14ac:dyDescent="0.25">
      <c r="AG104" s="247"/>
      <c r="AH104" s="247"/>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7"/>
    </row>
    <row r="117" spans="34:122" ht="13.5" customHeight="1" x14ac:dyDescent="0.25"/>
    <row r="118" spans="34:122" ht="13.5" customHeight="1" x14ac:dyDescent="0.25"/>
    <row r="119" spans="34:122" ht="13.5" customHeight="1" x14ac:dyDescent="0.25"/>
    <row r="120" spans="34:122" ht="13.5" customHeight="1" x14ac:dyDescent="0.25">
      <c r="AH120" s="247"/>
    </row>
    <row r="121" spans="34:122" ht="13.5" customHeight="1" x14ac:dyDescent="0.25">
      <c r="AH121" s="247"/>
    </row>
    <row r="122" spans="34:122" ht="13.5" customHeight="1" x14ac:dyDescent="0.25"/>
    <row r="123" spans="34:122" ht="13.5" customHeight="1" x14ac:dyDescent="0.25"/>
    <row r="124" spans="34:122" ht="13.5" customHeight="1" x14ac:dyDescent="0.25"/>
    <row r="125" spans="34:122" ht="13.5" customHeight="1" x14ac:dyDescent="0.25">
      <c r="DR125" s="247" t="s">
        <v>475</v>
      </c>
    </row>
  </sheetData>
  <sheetProtection algorithmName="SHA-512" hashValue="qqjt8As4sGHiCgqWm1R/EEPAMSAQzmxQ9BYThR7h2CtNikQ8eIXWJJrqqPBive92DZ698tqOmy1RnOeO3o4TQg==" saltValue="npwNwk6whSCZ7s5ajdz5hg==" spinCount="100000" sheet="1" objects="1" scenarios="1"/>
  <dataConsolidate/>
  <phoneticPr fontId="2"/>
  <printOptions horizontalCentered="1" verticalCentered="1"/>
  <pageMargins left="0" right="0" top="0.19685039370078741" bottom="0"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B302D-51E6-4CA6-83F9-B5B4A09DDACE}">
  <sheetPr>
    <pageSetUpPr fitToPage="1"/>
  </sheetPr>
  <dimension ref="A1:DR125"/>
  <sheetViews>
    <sheetView showGridLines="0" zoomScaleNormal="100" zoomScaleSheetLayoutView="55" workbookViewId="0"/>
  </sheetViews>
  <sheetFormatPr defaultColWidth="0" defaultRowHeight="13.5" customHeight="1" zeroHeight="1" x14ac:dyDescent="0.25"/>
  <cols>
    <col min="1" max="34" width="2.46484375" style="248" customWidth="1"/>
    <col min="35" max="122" width="2.46484375" style="247" customWidth="1"/>
    <col min="123" max="16384" width="2.46484375" style="247" hidden="1"/>
  </cols>
  <sheetData>
    <row r="1" spans="2:34" ht="13.5" customHeight="1" x14ac:dyDescent="0.2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2.75" x14ac:dyDescent="0.25">
      <c r="S2" s="247"/>
      <c r="AH2" s="247"/>
    </row>
    <row r="3" spans="2:34" ht="12.75" x14ac:dyDescent="0.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2.75" x14ac:dyDescent="0.25"/>
    <row r="5" spans="2:34" ht="12.75" x14ac:dyDescent="0.25"/>
    <row r="6" spans="2:34" ht="12.75" x14ac:dyDescent="0.25"/>
    <row r="7" spans="2:34" ht="12.75" x14ac:dyDescent="0.25"/>
    <row r="8" spans="2:34" ht="12.75" x14ac:dyDescent="0.25"/>
    <row r="9" spans="2:34" ht="12.75" x14ac:dyDescent="0.25">
      <c r="AH9" s="247"/>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7"/>
    </row>
    <row r="18" spans="12:34" ht="12.75" x14ac:dyDescent="0.25"/>
    <row r="19" spans="12:34" ht="12.75" x14ac:dyDescent="0.25"/>
    <row r="20" spans="12:34" ht="12.75" x14ac:dyDescent="0.25">
      <c r="AH20" s="247"/>
    </row>
    <row r="21" spans="12:34" ht="12.75" x14ac:dyDescent="0.25">
      <c r="AH21" s="247"/>
    </row>
    <row r="22" spans="12:34" ht="12.75" x14ac:dyDescent="0.25"/>
    <row r="23" spans="12:34" ht="12.75" x14ac:dyDescent="0.25"/>
    <row r="24" spans="12:34" ht="12.75" x14ac:dyDescent="0.25">
      <c r="Q24" s="247"/>
    </row>
    <row r="25" spans="12:34" ht="12.75" x14ac:dyDescent="0.25"/>
    <row r="26" spans="12:34" ht="12.75" x14ac:dyDescent="0.25"/>
    <row r="27" spans="12:34" ht="12.75" x14ac:dyDescent="0.25"/>
    <row r="28" spans="12:34" ht="12.75" x14ac:dyDescent="0.25">
      <c r="O28" s="247"/>
      <c r="T28" s="247"/>
      <c r="AH28" s="247"/>
    </row>
    <row r="29" spans="12:34" ht="12.75" x14ac:dyDescent="0.25"/>
    <row r="30" spans="12:34" ht="12.75" x14ac:dyDescent="0.25"/>
    <row r="31" spans="12:34" ht="12.75" x14ac:dyDescent="0.25">
      <c r="Q31" s="247"/>
    </row>
    <row r="32" spans="12:34" ht="12.75" x14ac:dyDescent="0.25">
      <c r="L32" s="247"/>
    </row>
    <row r="33" spans="2:34" ht="12.75" x14ac:dyDescent="0.25">
      <c r="C33" s="247"/>
      <c r="E33" s="247"/>
      <c r="G33" s="247"/>
      <c r="I33" s="247"/>
      <c r="X33" s="247"/>
    </row>
    <row r="34" spans="2:34" ht="12.75" x14ac:dyDescent="0.25">
      <c r="B34" s="247"/>
      <c r="P34" s="247"/>
      <c r="R34" s="247"/>
      <c r="T34" s="247"/>
    </row>
    <row r="35" spans="2:34" ht="12.75" x14ac:dyDescent="0.25">
      <c r="D35" s="247"/>
      <c r="W35" s="247"/>
      <c r="AC35" s="247"/>
      <c r="AD35" s="247"/>
      <c r="AE35" s="247"/>
      <c r="AF35" s="247"/>
      <c r="AG35" s="247"/>
      <c r="AH35" s="247"/>
    </row>
    <row r="36" spans="2:34" ht="12.75" x14ac:dyDescent="0.25">
      <c r="H36" s="247"/>
      <c r="J36" s="247"/>
      <c r="K36" s="247"/>
      <c r="M36" s="247"/>
      <c r="Y36" s="247"/>
      <c r="Z36" s="247"/>
      <c r="AA36" s="247"/>
      <c r="AB36" s="247"/>
      <c r="AC36" s="247"/>
      <c r="AD36" s="247"/>
      <c r="AE36" s="247"/>
      <c r="AF36" s="247"/>
      <c r="AG36" s="247"/>
      <c r="AH36" s="247"/>
    </row>
    <row r="37" spans="2:34" ht="12.75" x14ac:dyDescent="0.25">
      <c r="AH37" s="247"/>
    </row>
    <row r="38" spans="2:34" ht="12.75" x14ac:dyDescent="0.25">
      <c r="AG38" s="247"/>
      <c r="AH38" s="247"/>
    </row>
    <row r="39" spans="2:34" ht="12.75" x14ac:dyDescent="0.25"/>
    <row r="40" spans="2:34" ht="12.75" x14ac:dyDescent="0.25">
      <c r="X40" s="247"/>
    </row>
    <row r="41" spans="2:34" ht="12.75" x14ac:dyDescent="0.25">
      <c r="R41" s="247"/>
    </row>
    <row r="42" spans="2:34" ht="12.75" x14ac:dyDescent="0.25">
      <c r="W42" s="247"/>
    </row>
    <row r="43" spans="2:34" ht="12.75" x14ac:dyDescent="0.25">
      <c r="Y43" s="247"/>
      <c r="Z43" s="247"/>
      <c r="AA43" s="247"/>
      <c r="AB43" s="247"/>
      <c r="AC43" s="247"/>
      <c r="AD43" s="247"/>
      <c r="AE43" s="247"/>
      <c r="AF43" s="247"/>
      <c r="AG43" s="247"/>
      <c r="AH43" s="247"/>
    </row>
    <row r="44" spans="2:34" ht="12.75" x14ac:dyDescent="0.25">
      <c r="AH44" s="247"/>
    </row>
    <row r="45" spans="2:34" ht="12.75" x14ac:dyDescent="0.25">
      <c r="X45" s="247"/>
    </row>
    <row r="46" spans="2:34" ht="12.75" x14ac:dyDescent="0.25"/>
    <row r="47" spans="2:34" ht="12.75" x14ac:dyDescent="0.25"/>
    <row r="48" spans="2:34" ht="12.75" x14ac:dyDescent="0.25">
      <c r="W48" s="247"/>
      <c r="Y48" s="247"/>
      <c r="Z48" s="247"/>
      <c r="AA48" s="247"/>
      <c r="AB48" s="247"/>
      <c r="AC48" s="247"/>
      <c r="AD48" s="247"/>
      <c r="AE48" s="247"/>
      <c r="AF48" s="247"/>
      <c r="AG48" s="247"/>
      <c r="AH48" s="247"/>
    </row>
    <row r="49" spans="28:34" ht="12.75" x14ac:dyDescent="0.25"/>
    <row r="50" spans="28:34" ht="12.75" x14ac:dyDescent="0.25">
      <c r="AE50" s="247"/>
      <c r="AF50" s="247"/>
      <c r="AG50" s="247"/>
      <c r="AH50" s="247"/>
    </row>
    <row r="51" spans="28:34" ht="12.75" x14ac:dyDescent="0.25">
      <c r="AC51" s="247"/>
      <c r="AD51" s="247"/>
      <c r="AE51" s="247"/>
      <c r="AF51" s="247"/>
      <c r="AG51" s="247"/>
      <c r="AH51" s="247"/>
    </row>
    <row r="52" spans="28:34" ht="12.75" x14ac:dyDescent="0.25"/>
    <row r="53" spans="28:34" ht="12.75" x14ac:dyDescent="0.25">
      <c r="AF53" s="247"/>
      <c r="AG53" s="247"/>
      <c r="AH53" s="247"/>
    </row>
    <row r="54" spans="28:34" ht="12.75" x14ac:dyDescent="0.25">
      <c r="AH54" s="247"/>
    </row>
    <row r="55" spans="28:34" ht="12.75" x14ac:dyDescent="0.25"/>
    <row r="56" spans="28:34" ht="12.75" x14ac:dyDescent="0.25">
      <c r="AB56" s="247"/>
      <c r="AC56" s="247"/>
      <c r="AD56" s="247"/>
      <c r="AE56" s="247"/>
      <c r="AF56" s="247"/>
      <c r="AG56" s="247"/>
      <c r="AH56" s="247"/>
    </row>
    <row r="57" spans="28:34" ht="12.75" x14ac:dyDescent="0.25">
      <c r="AH57" s="247"/>
    </row>
    <row r="58" spans="28:34" ht="12.75" x14ac:dyDescent="0.25">
      <c r="AH58" s="247"/>
    </row>
    <row r="59" spans="28:34" ht="12.75" x14ac:dyDescent="0.25">
      <c r="AG59" s="247"/>
      <c r="AH59" s="247"/>
    </row>
    <row r="60" spans="28:34" ht="12.75" x14ac:dyDescent="0.25"/>
    <row r="61" spans="28:34" ht="12.75" x14ac:dyDescent="0.25"/>
    <row r="62" spans="28:34" ht="12.75" x14ac:dyDescent="0.25"/>
    <row r="63" spans="28:34" ht="12.75" x14ac:dyDescent="0.25">
      <c r="AH63" s="247"/>
    </row>
    <row r="64" spans="28:34" ht="12.75" x14ac:dyDescent="0.25">
      <c r="AG64" s="247"/>
      <c r="AH64" s="247"/>
    </row>
    <row r="65" spans="28:34" ht="12.75" x14ac:dyDescent="0.25"/>
    <row r="66" spans="28:34" ht="12.75" x14ac:dyDescent="0.25"/>
    <row r="67" spans="28:34" ht="12.75" x14ac:dyDescent="0.25"/>
    <row r="68" spans="28:34" ht="12.75" x14ac:dyDescent="0.25">
      <c r="AB68" s="247"/>
      <c r="AC68" s="247"/>
      <c r="AD68" s="247"/>
      <c r="AE68" s="247"/>
      <c r="AF68" s="247"/>
      <c r="AG68" s="247"/>
      <c r="AH68" s="247"/>
    </row>
    <row r="69" spans="28:34" ht="12.75" x14ac:dyDescent="0.25">
      <c r="AF69" s="247"/>
      <c r="AG69" s="247"/>
      <c r="AH69" s="247"/>
    </row>
    <row r="70" spans="28:34" ht="12.75" x14ac:dyDescent="0.25"/>
    <row r="71" spans="28:34" ht="12.75" x14ac:dyDescent="0.25"/>
    <row r="72" spans="28:34" ht="12.75" x14ac:dyDescent="0.25"/>
    <row r="73" spans="28:34" ht="12.75" x14ac:dyDescent="0.25"/>
    <row r="74" spans="28:34" ht="12.75" x14ac:dyDescent="0.25"/>
    <row r="75" spans="28:34" ht="12.75" x14ac:dyDescent="0.25">
      <c r="AH75" s="247"/>
    </row>
    <row r="76" spans="28:34" ht="12.75" x14ac:dyDescent="0.25">
      <c r="AF76" s="247"/>
      <c r="AG76" s="247"/>
      <c r="AH76" s="247"/>
    </row>
    <row r="77" spans="28:34" ht="12.75" x14ac:dyDescent="0.25">
      <c r="AG77" s="247"/>
      <c r="AH77" s="247"/>
    </row>
    <row r="78" spans="28:34" ht="12.75" x14ac:dyDescent="0.25"/>
    <row r="79" spans="28:34" ht="12.75" x14ac:dyDescent="0.25"/>
    <row r="80" spans="28:34" ht="12.75" x14ac:dyDescent="0.25"/>
    <row r="81" spans="25:34" ht="12.75" x14ac:dyDescent="0.25"/>
    <row r="82" spans="25:34" ht="12.75" x14ac:dyDescent="0.25">
      <c r="Y82" s="247"/>
    </row>
    <row r="83" spans="25:34" ht="12.75" x14ac:dyDescent="0.25">
      <c r="Y83" s="247"/>
      <c r="Z83" s="247"/>
      <c r="AA83" s="247"/>
      <c r="AB83" s="247"/>
      <c r="AC83" s="247"/>
      <c r="AD83" s="247"/>
      <c r="AE83" s="247"/>
      <c r="AF83" s="247"/>
      <c r="AG83" s="247"/>
      <c r="AH83" s="247"/>
    </row>
    <row r="84" spans="25:34" ht="12.75" x14ac:dyDescent="0.25"/>
    <row r="85" spans="25:34" ht="12.75" x14ac:dyDescent="0.25"/>
    <row r="86" spans="25:34" ht="12.75" x14ac:dyDescent="0.25"/>
    <row r="87" spans="25:34" ht="12.75" x14ac:dyDescent="0.25"/>
    <row r="88" spans="25:34" ht="12.75" x14ac:dyDescent="0.25">
      <c r="AH88" s="247"/>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7"/>
      <c r="AG94" s="247"/>
      <c r="AH94" s="247"/>
    </row>
    <row r="95" spans="25:34" ht="13.5" customHeight="1" x14ac:dyDescent="0.25">
      <c r="AH95" s="247"/>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7"/>
    </row>
    <row r="102" spans="33:34" ht="13.5" customHeight="1" x14ac:dyDescent="0.25"/>
    <row r="103" spans="33:34" ht="13.5" customHeight="1" x14ac:dyDescent="0.25"/>
    <row r="104" spans="33:34" ht="13.5" customHeight="1" x14ac:dyDescent="0.25">
      <c r="AG104" s="247"/>
      <c r="AH104" s="247"/>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7"/>
    </row>
    <row r="117" spans="34:122" ht="13.5" customHeight="1" x14ac:dyDescent="0.25"/>
    <row r="118" spans="34:122" ht="13.5" customHeight="1" x14ac:dyDescent="0.25"/>
    <row r="119" spans="34:122" ht="13.5" customHeight="1" x14ac:dyDescent="0.25"/>
    <row r="120" spans="34:122" ht="13.5" customHeight="1" x14ac:dyDescent="0.25">
      <c r="AH120" s="247"/>
    </row>
    <row r="121" spans="34:122" ht="13.5" customHeight="1" x14ac:dyDescent="0.25">
      <c r="AH121" s="247"/>
    </row>
    <row r="122" spans="34:122" ht="13.5" customHeight="1" x14ac:dyDescent="0.25"/>
    <row r="123" spans="34:122" ht="13.5" customHeight="1" x14ac:dyDescent="0.25"/>
    <row r="124" spans="34:122" ht="13.5" customHeight="1" x14ac:dyDescent="0.25"/>
    <row r="125" spans="34:122" ht="13.5" customHeight="1" x14ac:dyDescent="0.25">
      <c r="DR125" s="247" t="s">
        <v>475</v>
      </c>
    </row>
  </sheetData>
  <sheetProtection algorithmName="SHA-512" hashValue="kWpeFN8RbWLI2WGsgyvkYW67I4dzD47GskpwATYnQp5ZkfSDMRHosfMVOSkIKI3wraN4Uq+HIYSWrtqp5edO3w==" saltValue="rAYnXYXMx9/Elfspcav0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2" customWidth="1"/>
    <col min="2" max="8" width="13.3984375" style="132" customWidth="1"/>
    <col min="9" max="16384" width="11.1328125" style="132"/>
  </cols>
  <sheetData>
    <row r="1" spans="1:8" x14ac:dyDescent="0.25">
      <c r="A1" s="126"/>
      <c r="B1" s="127"/>
      <c r="C1" s="128"/>
      <c r="D1" s="129"/>
      <c r="E1" s="130"/>
      <c r="F1" s="130"/>
      <c r="G1" s="130"/>
      <c r="H1" s="131"/>
    </row>
    <row r="2" spans="1:8" x14ac:dyDescent="0.25">
      <c r="A2" s="133"/>
      <c r="B2" s="134"/>
      <c r="C2" s="135"/>
      <c r="D2" s="136" t="s">
        <v>50</v>
      </c>
      <c r="E2" s="137"/>
      <c r="F2" s="138" t="s">
        <v>524</v>
      </c>
      <c r="G2" s="139"/>
      <c r="H2" s="140"/>
    </row>
    <row r="3" spans="1:8" x14ac:dyDescent="0.25">
      <c r="A3" s="136" t="s">
        <v>517</v>
      </c>
      <c r="B3" s="141"/>
      <c r="C3" s="142"/>
      <c r="D3" s="143">
        <v>255118</v>
      </c>
      <c r="E3" s="144"/>
      <c r="F3" s="145">
        <v>84459</v>
      </c>
      <c r="G3" s="146"/>
      <c r="H3" s="147"/>
    </row>
    <row r="4" spans="1:8" x14ac:dyDescent="0.25">
      <c r="A4" s="148"/>
      <c r="B4" s="149"/>
      <c r="C4" s="150"/>
      <c r="D4" s="151">
        <v>240048</v>
      </c>
      <c r="E4" s="152"/>
      <c r="F4" s="153">
        <v>47314</v>
      </c>
      <c r="G4" s="154"/>
      <c r="H4" s="155"/>
    </row>
    <row r="5" spans="1:8" x14ac:dyDescent="0.25">
      <c r="A5" s="136" t="s">
        <v>519</v>
      </c>
      <c r="B5" s="141"/>
      <c r="C5" s="142"/>
      <c r="D5" s="143">
        <v>62529</v>
      </c>
      <c r="E5" s="144"/>
      <c r="F5" s="145">
        <v>74568</v>
      </c>
      <c r="G5" s="146"/>
      <c r="H5" s="147"/>
    </row>
    <row r="6" spans="1:8" x14ac:dyDescent="0.25">
      <c r="A6" s="148"/>
      <c r="B6" s="149"/>
      <c r="C6" s="150"/>
      <c r="D6" s="151">
        <v>53884</v>
      </c>
      <c r="E6" s="152"/>
      <c r="F6" s="153">
        <v>42558</v>
      </c>
      <c r="G6" s="154"/>
      <c r="H6" s="155"/>
    </row>
    <row r="7" spans="1:8" x14ac:dyDescent="0.25">
      <c r="A7" s="136" t="s">
        <v>520</v>
      </c>
      <c r="B7" s="141"/>
      <c r="C7" s="142"/>
      <c r="D7" s="143">
        <v>111635</v>
      </c>
      <c r="E7" s="144"/>
      <c r="F7" s="145">
        <v>73693</v>
      </c>
      <c r="G7" s="146"/>
      <c r="H7" s="147"/>
    </row>
    <row r="8" spans="1:8" x14ac:dyDescent="0.25">
      <c r="A8" s="148"/>
      <c r="B8" s="149"/>
      <c r="C8" s="150"/>
      <c r="D8" s="151">
        <v>106369</v>
      </c>
      <c r="E8" s="152"/>
      <c r="F8" s="153">
        <v>44203</v>
      </c>
      <c r="G8" s="154"/>
      <c r="H8" s="155"/>
    </row>
    <row r="9" spans="1:8" x14ac:dyDescent="0.25">
      <c r="A9" s="136" t="s">
        <v>521</v>
      </c>
      <c r="B9" s="141"/>
      <c r="C9" s="142"/>
      <c r="D9" s="143">
        <v>245953</v>
      </c>
      <c r="E9" s="144"/>
      <c r="F9" s="145">
        <v>79401</v>
      </c>
      <c r="G9" s="146"/>
      <c r="H9" s="147"/>
    </row>
    <row r="10" spans="1:8" x14ac:dyDescent="0.25">
      <c r="A10" s="148"/>
      <c r="B10" s="149"/>
      <c r="C10" s="150"/>
      <c r="D10" s="151">
        <v>232219</v>
      </c>
      <c r="E10" s="152"/>
      <c r="F10" s="153">
        <v>49347</v>
      </c>
      <c r="G10" s="154"/>
      <c r="H10" s="155"/>
    </row>
    <row r="11" spans="1:8" x14ac:dyDescent="0.25">
      <c r="A11" s="136" t="s">
        <v>522</v>
      </c>
      <c r="B11" s="141"/>
      <c r="C11" s="142"/>
      <c r="D11" s="143">
        <v>202640</v>
      </c>
      <c r="E11" s="144"/>
      <c r="F11" s="145">
        <v>87379</v>
      </c>
      <c r="G11" s="146"/>
      <c r="H11" s="147"/>
    </row>
    <row r="12" spans="1:8" x14ac:dyDescent="0.25">
      <c r="A12" s="148"/>
      <c r="B12" s="149"/>
      <c r="C12" s="156"/>
      <c r="D12" s="151">
        <v>175981</v>
      </c>
      <c r="E12" s="152"/>
      <c r="F12" s="153">
        <v>55855</v>
      </c>
      <c r="G12" s="154"/>
      <c r="H12" s="155"/>
    </row>
    <row r="13" spans="1:8" x14ac:dyDescent="0.25">
      <c r="A13" s="136"/>
      <c r="B13" s="141"/>
      <c r="C13" s="157"/>
      <c r="D13" s="158">
        <v>175575</v>
      </c>
      <c r="E13" s="159"/>
      <c r="F13" s="160">
        <v>79900</v>
      </c>
      <c r="G13" s="161"/>
      <c r="H13" s="147"/>
    </row>
    <row r="14" spans="1:8" x14ac:dyDescent="0.25">
      <c r="A14" s="148"/>
      <c r="B14" s="149"/>
      <c r="C14" s="150"/>
      <c r="D14" s="151">
        <v>161700</v>
      </c>
      <c r="E14" s="152"/>
      <c r="F14" s="153">
        <v>47855</v>
      </c>
      <c r="G14" s="154"/>
      <c r="H14" s="155"/>
    </row>
    <row r="17" spans="1:11" x14ac:dyDescent="0.25">
      <c r="A17" s="132" t="s">
        <v>51</v>
      </c>
    </row>
    <row r="18" spans="1:11" x14ac:dyDescent="0.2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5">
      <c r="A19" s="162" t="s">
        <v>52</v>
      </c>
      <c r="B19" s="162">
        <f>ROUND(VALUE(SUBSTITUTE(実質収支比率等に係る経年分析!F$48,"▲","-")),2)</f>
        <v>5.7</v>
      </c>
      <c r="C19" s="162">
        <f>ROUND(VALUE(SUBSTITUTE(実質収支比率等に係る経年分析!G$48,"▲","-")),2)</f>
        <v>2.99</v>
      </c>
      <c r="D19" s="162">
        <f>ROUND(VALUE(SUBSTITUTE(実質収支比率等に係る経年分析!H$48,"▲","-")),2)</f>
        <v>6.06</v>
      </c>
      <c r="E19" s="162">
        <f>ROUND(VALUE(SUBSTITUTE(実質収支比率等に係る経年分析!I$48,"▲","-")),2)</f>
        <v>3.87</v>
      </c>
      <c r="F19" s="162">
        <f>ROUND(VALUE(SUBSTITUTE(実質収支比率等に係る経年分析!J$48,"▲","-")),2)</f>
        <v>4.3600000000000003</v>
      </c>
    </row>
    <row r="20" spans="1:11" x14ac:dyDescent="0.25">
      <c r="A20" s="162" t="s">
        <v>53</v>
      </c>
      <c r="B20" s="162">
        <f>ROUND(VALUE(SUBSTITUTE(実質収支比率等に係る経年分析!F$47,"▲","-")),2)</f>
        <v>37.44</v>
      </c>
      <c r="C20" s="162">
        <f>ROUND(VALUE(SUBSTITUTE(実質収支比率等に係る経年分析!G$47,"▲","-")),2)</f>
        <v>38.24</v>
      </c>
      <c r="D20" s="162">
        <f>ROUND(VALUE(SUBSTITUTE(実質収支比率等に係る経年分析!H$47,"▲","-")),2)</f>
        <v>41.74</v>
      </c>
      <c r="E20" s="162">
        <f>ROUND(VALUE(SUBSTITUTE(実質収支比率等に係る経年分析!I$47,"▲","-")),2)</f>
        <v>44.78</v>
      </c>
      <c r="F20" s="162">
        <f>ROUND(VALUE(SUBSTITUTE(実質収支比率等に係る経年分析!J$47,"▲","-")),2)</f>
        <v>47.22</v>
      </c>
    </row>
    <row r="21" spans="1:11" x14ac:dyDescent="0.25">
      <c r="A21" s="162" t="s">
        <v>54</v>
      </c>
      <c r="B21" s="162">
        <f>IF(ISNUMBER(VALUE(SUBSTITUTE(実質収支比率等に係る経年分析!F$49,"▲","-"))),ROUND(VALUE(SUBSTITUTE(実質収支比率等に係る経年分析!F$49,"▲","-")),2),NA())</f>
        <v>2.5499999999999998</v>
      </c>
      <c r="C21" s="162">
        <f>IF(ISNUMBER(VALUE(SUBSTITUTE(実質収支比率等に係る経年分析!G$49,"▲","-"))),ROUND(VALUE(SUBSTITUTE(実質収支比率等に係る経年分析!G$49,"▲","-")),2),NA())</f>
        <v>0.3</v>
      </c>
      <c r="D21" s="162">
        <f>IF(ISNUMBER(VALUE(SUBSTITUTE(実質収支比率等に係る経年分析!H$49,"▲","-"))),ROUND(VALUE(SUBSTITUTE(実質収支比率等に係る経年分析!H$49,"▲","-")),2),NA())</f>
        <v>5.24</v>
      </c>
      <c r="E21" s="162">
        <f>IF(ISNUMBER(VALUE(SUBSTITUTE(実質収支比率等に係る経年分析!I$49,"▲","-"))),ROUND(VALUE(SUBSTITUTE(実質収支比率等に係る経年分析!I$49,"▲","-")),2),NA())</f>
        <v>1.62</v>
      </c>
      <c r="F21" s="162">
        <f>IF(ISNUMBER(VALUE(SUBSTITUTE(実質収支比率等に係る経年分析!J$49,"▲","-"))),ROUND(VALUE(SUBSTITUTE(実質収支比率等に係る経年分析!J$49,"▲","-")),2),NA())</f>
        <v>4.41</v>
      </c>
    </row>
    <row r="24" spans="1:11" x14ac:dyDescent="0.25">
      <c r="A24" s="132" t="s">
        <v>55</v>
      </c>
    </row>
    <row r="25" spans="1:11" x14ac:dyDescent="0.2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5">
      <c r="A26" s="163"/>
      <c r="B26" s="163" t="s">
        <v>56</v>
      </c>
      <c r="C26" s="163" t="s">
        <v>57</v>
      </c>
      <c r="D26" s="163" t="s">
        <v>56</v>
      </c>
      <c r="E26" s="163" t="s">
        <v>57</v>
      </c>
      <c r="F26" s="163" t="s">
        <v>56</v>
      </c>
      <c r="G26" s="163" t="s">
        <v>57</v>
      </c>
      <c r="H26" s="163" t="s">
        <v>56</v>
      </c>
      <c r="I26" s="163" t="s">
        <v>57</v>
      </c>
      <c r="J26" s="163" t="s">
        <v>56</v>
      </c>
      <c r="K26" s="163" t="s">
        <v>57</v>
      </c>
    </row>
    <row r="27" spans="1:11" x14ac:dyDescent="0.2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5">
      <c r="A30" s="163" t="str">
        <f>IF(連結実質赤字比率に係る赤字・黒字の構成分析!C$40="",NA(),連結実質赤字比率に係る赤字・黒字の構成分析!C$40)</f>
        <v>介護保険特別会計（介護サービス事業勘定）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v>
      </c>
    </row>
    <row r="32" spans="1:11" x14ac:dyDescent="0.2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0.78</v>
      </c>
    </row>
    <row r="33" spans="1:16" x14ac:dyDescent="0.25">
      <c r="A33" s="163" t="str">
        <f>IF(連結実質赤字比率に係る赤字・黒字の構成分析!C$37="",NA(),連結実質赤字比率に係る赤字・黒字の構成分析!C$37)</f>
        <v>介護保険特別会計（保険事業勘定）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2.56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2.4500000000000002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3.19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1.78</v>
      </c>
    </row>
    <row r="34" spans="1:16" x14ac:dyDescent="0.2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2.02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3.33</v>
      </c>
    </row>
    <row r="35" spans="1:16" x14ac:dyDescent="0.2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2.98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6.05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3.86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4.3499999999999996</v>
      </c>
    </row>
    <row r="36" spans="1:16" x14ac:dyDescent="0.2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9.91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9.81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10.19</v>
      </c>
    </row>
    <row r="39" spans="1:16" x14ac:dyDescent="0.25">
      <c r="A39" s="132" t="s">
        <v>58</v>
      </c>
    </row>
    <row r="40" spans="1:16" x14ac:dyDescent="0.2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5">
      <c r="A42" s="164" t="s">
        <v>61</v>
      </c>
      <c r="B42" s="164"/>
      <c r="C42" s="164"/>
      <c r="D42" s="164">
        <f>'実質公債費比率（分子）の構造'!K$52</f>
        <v>637</v>
      </c>
      <c r="E42" s="164"/>
      <c r="F42" s="164"/>
      <c r="G42" s="164">
        <f>'実質公債費比率（分子）の構造'!L$52</f>
        <v>649</v>
      </c>
      <c r="H42" s="164"/>
      <c r="I42" s="164"/>
      <c r="J42" s="164">
        <f>'実質公債費比率（分子）の構造'!M$52</f>
        <v>632</v>
      </c>
      <c r="K42" s="164"/>
      <c r="L42" s="164"/>
      <c r="M42" s="164">
        <f>'実質公債費比率（分子）の構造'!N$52</f>
        <v>639</v>
      </c>
      <c r="N42" s="164"/>
      <c r="O42" s="164"/>
      <c r="P42" s="164">
        <f>'実質公債費比率（分子）の構造'!O$52</f>
        <v>617</v>
      </c>
    </row>
    <row r="43" spans="1:16" x14ac:dyDescent="0.25">
      <c r="A43" s="164" t="s">
        <v>16</v>
      </c>
      <c r="B43" s="164" t="str">
        <f>'実質公債費比率（分子）の構造'!K$51</f>
        <v>-</v>
      </c>
      <c r="C43" s="164"/>
      <c r="D43" s="164"/>
      <c r="E43" s="164" t="str">
        <f>'実質公債費比率（分子）の構造'!L$51</f>
        <v>-</v>
      </c>
      <c r="F43" s="164"/>
      <c r="G43" s="164"/>
      <c r="H43" s="164">
        <f>'実質公債費比率（分子）の構造'!M$51</f>
        <v>0</v>
      </c>
      <c r="I43" s="164"/>
      <c r="J43" s="164"/>
      <c r="K43" s="164">
        <f>'実質公債費比率（分子）の構造'!N$51</f>
        <v>0</v>
      </c>
      <c r="L43" s="164"/>
      <c r="M43" s="164"/>
      <c r="N43" s="164" t="str">
        <f>'実質公債費比率（分子）の構造'!O$51</f>
        <v>-</v>
      </c>
      <c r="O43" s="164"/>
      <c r="P43" s="164"/>
    </row>
    <row r="44" spans="1:16" x14ac:dyDescent="0.25">
      <c r="A44" s="164" t="s">
        <v>62</v>
      </c>
      <c r="B44" s="164">
        <f>'実質公債費比率（分子）の構造'!K$50</f>
        <v>9</v>
      </c>
      <c r="C44" s="164"/>
      <c r="D44" s="164"/>
      <c r="E44" s="164">
        <f>'実質公債費比率（分子）の構造'!L$50</f>
        <v>9</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5">
      <c r="A45" s="164" t="s">
        <v>63</v>
      </c>
      <c r="B45" s="164">
        <f>'実質公債費比率（分子）の構造'!K$49</f>
        <v>58</v>
      </c>
      <c r="C45" s="164"/>
      <c r="D45" s="164"/>
      <c r="E45" s="164">
        <f>'実質公債費比率（分子）の構造'!L$49</f>
        <v>68</v>
      </c>
      <c r="F45" s="164"/>
      <c r="G45" s="164"/>
      <c r="H45" s="164">
        <f>'実質公債費比率（分子）の構造'!M$49</f>
        <v>68</v>
      </c>
      <c r="I45" s="164"/>
      <c r="J45" s="164"/>
      <c r="K45" s="164">
        <f>'実質公債費比率（分子）の構造'!N$49</f>
        <v>60</v>
      </c>
      <c r="L45" s="164"/>
      <c r="M45" s="164"/>
      <c r="N45" s="164">
        <f>'実質公債費比率（分子）の構造'!O$49</f>
        <v>64</v>
      </c>
      <c r="O45" s="164"/>
      <c r="P45" s="164"/>
    </row>
    <row r="46" spans="1:16" x14ac:dyDescent="0.25">
      <c r="A46" s="164" t="s">
        <v>64</v>
      </c>
      <c r="B46" s="164">
        <f>'実質公債費比率（分子）の構造'!K$48</f>
        <v>383</v>
      </c>
      <c r="C46" s="164"/>
      <c r="D46" s="164"/>
      <c r="E46" s="164">
        <f>'実質公債費比率（分子）の構造'!L$48</f>
        <v>350</v>
      </c>
      <c r="F46" s="164"/>
      <c r="G46" s="164"/>
      <c r="H46" s="164">
        <f>'実質公債費比率（分子）の構造'!M$48</f>
        <v>341</v>
      </c>
      <c r="I46" s="164"/>
      <c r="J46" s="164"/>
      <c r="K46" s="164">
        <f>'実質公債費比率（分子）の構造'!N$48</f>
        <v>328</v>
      </c>
      <c r="L46" s="164"/>
      <c r="M46" s="164"/>
      <c r="N46" s="164">
        <f>'実質公債費比率（分子）の構造'!O$48</f>
        <v>317</v>
      </c>
      <c r="O46" s="164"/>
      <c r="P46" s="164"/>
    </row>
    <row r="47" spans="1:16" x14ac:dyDescent="0.2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5">
      <c r="A49" s="164" t="s">
        <v>66</v>
      </c>
      <c r="B49" s="164">
        <f>'実質公債費比率（分子）の構造'!K$45</f>
        <v>487</v>
      </c>
      <c r="C49" s="164"/>
      <c r="D49" s="164"/>
      <c r="E49" s="164">
        <f>'実質公債費比率（分子）の構造'!L$45</f>
        <v>511</v>
      </c>
      <c r="F49" s="164"/>
      <c r="G49" s="164"/>
      <c r="H49" s="164">
        <f>'実質公債費比率（分子）の構造'!M$45</f>
        <v>513</v>
      </c>
      <c r="I49" s="164"/>
      <c r="J49" s="164"/>
      <c r="K49" s="164">
        <f>'実質公債費比率（分子）の構造'!N$45</f>
        <v>516</v>
      </c>
      <c r="L49" s="164"/>
      <c r="M49" s="164"/>
      <c r="N49" s="164">
        <f>'実質公債費比率（分子）の構造'!O$45</f>
        <v>510</v>
      </c>
      <c r="O49" s="164"/>
      <c r="P49" s="164"/>
    </row>
    <row r="50" spans="1:16" x14ac:dyDescent="0.25">
      <c r="A50" s="164" t="s">
        <v>67</v>
      </c>
      <c r="B50" s="164" t="e">
        <f>NA()</f>
        <v>#N/A</v>
      </c>
      <c r="C50" s="164">
        <f>IF(ISNUMBER('実質公債費比率（分子）の構造'!K$53),'実質公債費比率（分子）の構造'!K$53,NA())</f>
        <v>300</v>
      </c>
      <c r="D50" s="164" t="e">
        <f>NA()</f>
        <v>#N/A</v>
      </c>
      <c r="E50" s="164" t="e">
        <f>NA()</f>
        <v>#N/A</v>
      </c>
      <c r="F50" s="164">
        <f>IF(ISNUMBER('実質公債費比率（分子）の構造'!L$53),'実質公債費比率（分子）の構造'!L$53,NA())</f>
        <v>289</v>
      </c>
      <c r="G50" s="164" t="e">
        <f>NA()</f>
        <v>#N/A</v>
      </c>
      <c r="H50" s="164" t="e">
        <f>NA()</f>
        <v>#N/A</v>
      </c>
      <c r="I50" s="164">
        <f>IF(ISNUMBER('実質公債費比率（分子）の構造'!M$53),'実質公債費比率（分子）の構造'!M$53,NA())</f>
        <v>290</v>
      </c>
      <c r="J50" s="164" t="e">
        <f>NA()</f>
        <v>#N/A</v>
      </c>
      <c r="K50" s="164" t="e">
        <f>NA()</f>
        <v>#N/A</v>
      </c>
      <c r="L50" s="164">
        <f>IF(ISNUMBER('実質公債費比率（分子）の構造'!N$53),'実質公債費比率（分子）の構造'!N$53,NA())</f>
        <v>265</v>
      </c>
      <c r="M50" s="164" t="e">
        <f>NA()</f>
        <v>#N/A</v>
      </c>
      <c r="N50" s="164" t="e">
        <f>NA()</f>
        <v>#N/A</v>
      </c>
      <c r="O50" s="164">
        <f>IF(ISNUMBER('実質公債費比率（分子）の構造'!O$53),'実質公債費比率（分子）の構造'!O$53,NA())</f>
        <v>274</v>
      </c>
      <c r="P50" s="164" t="e">
        <f>NA()</f>
        <v>#N/A</v>
      </c>
    </row>
    <row r="53" spans="1:16" x14ac:dyDescent="0.25">
      <c r="A53" s="132" t="s">
        <v>68</v>
      </c>
    </row>
    <row r="54" spans="1:16" x14ac:dyDescent="0.2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5">
      <c r="A56" s="163" t="s">
        <v>43</v>
      </c>
      <c r="B56" s="163"/>
      <c r="C56" s="163"/>
      <c r="D56" s="163">
        <f>'将来負担比率（分子）の構造'!I$52</f>
        <v>7202</v>
      </c>
      <c r="E56" s="163"/>
      <c r="F56" s="163"/>
      <c r="G56" s="163">
        <f>'将来負担比率（分子）の構造'!J$52</f>
        <v>7358</v>
      </c>
      <c r="H56" s="163"/>
      <c r="I56" s="163"/>
      <c r="J56" s="163">
        <f>'将来負担比率（分子）の構造'!K$52</f>
        <v>6746</v>
      </c>
      <c r="K56" s="163"/>
      <c r="L56" s="163"/>
      <c r="M56" s="163">
        <f>'将来負担比率（分子）の構造'!L$52</f>
        <v>6608</v>
      </c>
      <c r="N56" s="163"/>
      <c r="O56" s="163"/>
      <c r="P56" s="163">
        <f>'将来負担比率（分子）の構造'!M$52</f>
        <v>5984</v>
      </c>
    </row>
    <row r="57" spans="1:16" x14ac:dyDescent="0.2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5">
      <c r="A58" s="163" t="s">
        <v>41</v>
      </c>
      <c r="B58" s="163"/>
      <c r="C58" s="163"/>
      <c r="D58" s="163">
        <f>'将来負担比率（分子）の構造'!I$50</f>
        <v>5173</v>
      </c>
      <c r="E58" s="163"/>
      <c r="F58" s="163"/>
      <c r="G58" s="163">
        <f>'将来負担比率（分子）の構造'!J$50</f>
        <v>5966</v>
      </c>
      <c r="H58" s="163"/>
      <c r="I58" s="163"/>
      <c r="J58" s="163">
        <f>'将来負担比率（分子）の構造'!K$50</f>
        <v>6361</v>
      </c>
      <c r="K58" s="163"/>
      <c r="L58" s="163"/>
      <c r="M58" s="163">
        <f>'将来負担比率（分子）の構造'!L$50</f>
        <v>6801</v>
      </c>
      <c r="N58" s="163"/>
      <c r="O58" s="163"/>
      <c r="P58" s="163">
        <f>'将来負担比率（分子）の構造'!M$50</f>
        <v>7099</v>
      </c>
    </row>
    <row r="59" spans="1:16" x14ac:dyDescent="0.2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5">
      <c r="A62" s="163" t="s">
        <v>35</v>
      </c>
      <c r="B62" s="163">
        <f>'将来負担比率（分子）の構造'!I$45</f>
        <v>999</v>
      </c>
      <c r="C62" s="163"/>
      <c r="D62" s="163"/>
      <c r="E62" s="163">
        <f>'将来負担比率（分子）の構造'!J$45</f>
        <v>971</v>
      </c>
      <c r="F62" s="163"/>
      <c r="G62" s="163"/>
      <c r="H62" s="163">
        <f>'将来負担比率（分子）の構造'!K$45</f>
        <v>953</v>
      </c>
      <c r="I62" s="163"/>
      <c r="J62" s="163"/>
      <c r="K62" s="163">
        <f>'将来負担比率（分子）の構造'!L$45</f>
        <v>998</v>
      </c>
      <c r="L62" s="163"/>
      <c r="M62" s="163"/>
      <c r="N62" s="163">
        <f>'将来負担比率（分子）の構造'!M$45</f>
        <v>967</v>
      </c>
      <c r="O62" s="163"/>
      <c r="P62" s="163"/>
    </row>
    <row r="63" spans="1:16" x14ac:dyDescent="0.25">
      <c r="A63" s="163" t="s">
        <v>34</v>
      </c>
      <c r="B63" s="163">
        <f>'将来負担比率（分子）の構造'!I$44</f>
        <v>393</v>
      </c>
      <c r="C63" s="163"/>
      <c r="D63" s="163"/>
      <c r="E63" s="163">
        <f>'将来負担比率（分子）の構造'!J$44</f>
        <v>374</v>
      </c>
      <c r="F63" s="163"/>
      <c r="G63" s="163"/>
      <c r="H63" s="163">
        <f>'将来負担比率（分子）の構造'!K$44</f>
        <v>355</v>
      </c>
      <c r="I63" s="163"/>
      <c r="J63" s="163"/>
      <c r="K63" s="163">
        <f>'将来負担比率（分子）の構造'!L$44</f>
        <v>321</v>
      </c>
      <c r="L63" s="163"/>
      <c r="M63" s="163"/>
      <c r="N63" s="163">
        <f>'将来負担比率（分子）の構造'!M$44</f>
        <v>320</v>
      </c>
      <c r="O63" s="163"/>
      <c r="P63" s="163"/>
    </row>
    <row r="64" spans="1:16" x14ac:dyDescent="0.25">
      <c r="A64" s="163" t="s">
        <v>33</v>
      </c>
      <c r="B64" s="163">
        <f>'将来負担比率（分子）の構造'!I$43</f>
        <v>3527</v>
      </c>
      <c r="C64" s="163"/>
      <c r="D64" s="163"/>
      <c r="E64" s="163">
        <f>'将来負担比率（分子）の構造'!J$43</f>
        <v>2897</v>
      </c>
      <c r="F64" s="163"/>
      <c r="G64" s="163"/>
      <c r="H64" s="163">
        <f>'将来負担比率（分子）の構造'!K$43</f>
        <v>2579</v>
      </c>
      <c r="I64" s="163"/>
      <c r="J64" s="163"/>
      <c r="K64" s="163">
        <f>'将来負担比率（分子）の構造'!L$43</f>
        <v>2246</v>
      </c>
      <c r="L64" s="163"/>
      <c r="M64" s="163"/>
      <c r="N64" s="163">
        <f>'将来負担比率（分子）の構造'!M$43</f>
        <v>2043</v>
      </c>
      <c r="O64" s="163"/>
      <c r="P64" s="163"/>
    </row>
    <row r="65" spans="1:16" x14ac:dyDescent="0.25">
      <c r="A65" s="163" t="s">
        <v>32</v>
      </c>
      <c r="B65" s="163">
        <f>'将来負担比率（分子）の構造'!I$42</f>
        <v>9</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5">
      <c r="A66" s="163" t="s">
        <v>31</v>
      </c>
      <c r="B66" s="163">
        <f>'将来負担比率（分子）の構造'!I$41</f>
        <v>5553</v>
      </c>
      <c r="C66" s="163"/>
      <c r="D66" s="163"/>
      <c r="E66" s="163">
        <f>'将来負担比率（分子）の構造'!J$41</f>
        <v>5575</v>
      </c>
      <c r="F66" s="163"/>
      <c r="G66" s="163"/>
      <c r="H66" s="163">
        <f>'将来負担比率（分子）の構造'!K$41</f>
        <v>5384</v>
      </c>
      <c r="I66" s="163"/>
      <c r="J66" s="163"/>
      <c r="K66" s="163">
        <f>'将来負担比率（分子）の構造'!L$41</f>
        <v>5065</v>
      </c>
      <c r="L66" s="163"/>
      <c r="M66" s="163"/>
      <c r="N66" s="163">
        <f>'将来負担比率（分子）の構造'!M$41</f>
        <v>5350</v>
      </c>
      <c r="O66" s="163"/>
      <c r="P66" s="163"/>
    </row>
    <row r="67" spans="1:16" x14ac:dyDescent="0.2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5">
      <c r="A70" s="165" t="s">
        <v>72</v>
      </c>
      <c r="B70" s="165"/>
      <c r="C70" s="165"/>
      <c r="D70" s="165"/>
      <c r="E70" s="165"/>
      <c r="F70" s="165"/>
    </row>
    <row r="71" spans="1:16" x14ac:dyDescent="0.25">
      <c r="A71" s="166"/>
      <c r="B71" s="166" t="str">
        <f>基金残高に係る経年分析!F54</f>
        <v>R04</v>
      </c>
      <c r="C71" s="166" t="str">
        <f>基金残高に係る経年分析!G54</f>
        <v>R05</v>
      </c>
      <c r="D71" s="166" t="str">
        <f>基金残高に係る経年分析!H54</f>
        <v>R06</v>
      </c>
    </row>
    <row r="72" spans="1:16" x14ac:dyDescent="0.25">
      <c r="A72" s="166" t="s">
        <v>73</v>
      </c>
      <c r="B72" s="167">
        <f>基金残高に係る経年分析!F55</f>
        <v>2013</v>
      </c>
      <c r="C72" s="167">
        <f>基金残高に係る経年分析!G55</f>
        <v>2195</v>
      </c>
      <c r="D72" s="167">
        <f>基金残高に係る経年分析!H55</f>
        <v>2387</v>
      </c>
    </row>
    <row r="73" spans="1:16" x14ac:dyDescent="0.25">
      <c r="A73" s="166" t="s">
        <v>74</v>
      </c>
      <c r="B73" s="167">
        <f>基金残高に係る経年分析!F56</f>
        <v>600</v>
      </c>
      <c r="C73" s="167">
        <f>基金残高に係る経年分析!G56</f>
        <v>626</v>
      </c>
      <c r="D73" s="167">
        <f>基金残高に係る経年分析!H56</f>
        <v>659</v>
      </c>
    </row>
    <row r="74" spans="1:16" x14ac:dyDescent="0.25">
      <c r="A74" s="166" t="s">
        <v>75</v>
      </c>
      <c r="B74" s="167">
        <f>基金残高に係る経年分析!F57</f>
        <v>3274</v>
      </c>
      <c r="C74" s="167">
        <f>基金残高に係る経年分析!G57</f>
        <v>3472</v>
      </c>
      <c r="D74" s="167">
        <f>基金残高に係る経年分析!H57</f>
        <v>3480</v>
      </c>
    </row>
  </sheetData>
  <sheetProtection algorithmName="SHA-512" hashValue="6oCVehyKpheno84B/sxSl+7rAUKPwwSOMTkc8X740E37MrE7QGmmKOifTOqEesq+GoL34jB2yBAl6pKDPKJCdg==" saltValue="UEkHIvuWA+yJ2+wF7klW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普通会計の状況</vt:lpstr>
      <vt:lpstr>総括表</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黒木 祥大</cp:lastModifiedBy>
  <cp:lastPrinted>2026-03-06T05:31:10Z</cp:lastPrinted>
  <dcterms:created xsi:type="dcterms:W3CDTF">2026-02-23T06:56:32Z</dcterms:created>
  <dcterms:modified xsi:type="dcterms:W3CDTF">2026-08-24T00:25:28Z</dcterms:modified>
  <cp:category/>
</cp:coreProperties>
</file>