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v\R5課別フォルダ（新様式）\00.職員共通\13_【総務部】【総務防災課】より\【契約関係】\★公表用データ（設計書・仕様書等）\御建土第5維-8号　町道御嵩88号線側溝布設工事\"/>
    </mc:Choice>
  </mc:AlternateContent>
  <xr:revisionPtr revIDLastSave="0" documentId="13_ncr:1_{BDDA910C-94C8-4A96-89A0-0C37DD48408B}" xr6:coauthVersionLast="43" xr6:coauthVersionMax="43" xr10:uidLastSave="{00000000-0000-0000-0000-000000000000}"/>
  <bookViews>
    <workbookView xWindow="-120" yWindow="-120" windowWidth="29040" windowHeight="15840" xr2:uid="{F94F3631-EC72-4AC6-B58C-311E67EB28A5}"/>
  </bookViews>
  <sheets>
    <sheet name="表紙" sheetId="10" r:id="rId1"/>
    <sheet name="総括表" sheetId="6" r:id="rId2"/>
    <sheet name="内訳書" sheetId="5" r:id="rId3"/>
    <sheet name="縦断側溝部計算書" sheetId="16" r:id="rId4"/>
    <sheet name="立積・平積計算書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</externalReferences>
  <definedNames>
    <definedName name="_" localSheetId="3">#REF!</definedName>
    <definedName name="_">#REF!</definedName>
    <definedName name="_.">#REF!</definedName>
    <definedName name="____工__事__設_">#N/A</definedName>
    <definedName name="___kb1">#REF!</definedName>
    <definedName name="___kb2">#REF!</definedName>
    <definedName name="___kb3">#REF!</definedName>
    <definedName name="___kh1">#REF!</definedName>
    <definedName name="___kh2">#REF!</definedName>
    <definedName name="___kh3">#REF!</definedName>
    <definedName name="___lb1">#REF!</definedName>
    <definedName name="___lb2">#REF!</definedName>
    <definedName name="___lb3">#REF!</definedName>
    <definedName name="___lb4">#REF!</definedName>
    <definedName name="___lb5">#REF!</definedName>
    <definedName name="___lh1">#REF!</definedName>
    <definedName name="___lh2">#REF!</definedName>
    <definedName name="___lh3">#REF!</definedName>
    <definedName name="___lh4">#REF!</definedName>
    <definedName name="___lh5">#REF!</definedName>
    <definedName name="___rb1">#REF!</definedName>
    <definedName name="___rb2">#REF!</definedName>
    <definedName name="___rb3">#REF!</definedName>
    <definedName name="___rb4">#REF!</definedName>
    <definedName name="___rb5">#REF!</definedName>
    <definedName name="___rh1">#REF!</definedName>
    <definedName name="___rh2">#REF!</definedName>
    <definedName name="___rh3">#REF!</definedName>
    <definedName name="___rh4">#REF!</definedName>
    <definedName name="___rh5">#REF!</definedName>
    <definedName name="___ｗｒｎ5" hidden="1">{#N/A,#N/A,FALSE,"集計";#N/A,#N/A,FALSE,"８";#N/A,#N/A,FALSE,"10"}</definedName>
    <definedName name="___yb1">#REF!</definedName>
    <definedName name="___yb2">#REF!</definedName>
    <definedName name="___yb3">#REF!</definedName>
    <definedName name="___yb4">#REF!</definedName>
    <definedName name="___yb5">#REF!</definedName>
    <definedName name="___yb6">#REF!</definedName>
    <definedName name="___yh1">#REF!</definedName>
    <definedName name="___yh2">#REF!</definedName>
    <definedName name="___yh3">#REF!</definedName>
    <definedName name="___yh4">#REF!</definedName>
    <definedName name="___yh5">#REF!</definedName>
    <definedName name="___yh6">#REF!</definedName>
    <definedName name="___yh7">#REF!</definedName>
    <definedName name="__123Graph_A" localSheetId="3" hidden="1">[1]土積計算書!#REF!</definedName>
    <definedName name="__123Graph_A" hidden="1">[2]スターラップ!#REF!</definedName>
    <definedName name="__123Graph_B" hidden="1">[3]笠石!#REF!</definedName>
    <definedName name="__123Graph_LBL_A" hidden="1">[4]排水工!#REF!</definedName>
    <definedName name="__123Graph_X" hidden="1">[4]排水工!#REF!</definedName>
    <definedName name="__A650000">#REF!</definedName>
    <definedName name="__A90000">#REF!</definedName>
    <definedName name="__A900000">#REF!</definedName>
    <definedName name="__AAA1" localSheetId="3">#REF!</definedName>
    <definedName name="__AAA1">[5]総括!#REF!</definedName>
    <definedName name="__aaa111" hidden="1">{#N/A,#N/A,TRUE,"扉体";#N/A,#N/A,TRUE,"ローラ";#N/A,#N/A,TRUE,"戸当り";#N/A,#N/A,TRUE,"開閉機"}</definedName>
    <definedName name="__coc13">#REF!</definedName>
    <definedName name="__coc16">#REF!</definedName>
    <definedName name="__coc19">#REF!</definedName>
    <definedName name="__coc22">#REF!</definedName>
    <definedName name="__coc25">#REF!</definedName>
    <definedName name="__coc29">#REF!</definedName>
    <definedName name="__coc32">#REF!</definedName>
    <definedName name="__D90000">#REF!</definedName>
    <definedName name="__D900000">#REF!</definedName>
    <definedName name="__kb1">#REF!</definedName>
    <definedName name="__kb2">#REF!</definedName>
    <definedName name="__kb3">#REF!</definedName>
    <definedName name="__key1" hidden="1">[6]延長調書!#REF!</definedName>
    <definedName name="__Key2" hidden="1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M20045">#REF!</definedName>
    <definedName name="__M22045">#REF!</definedName>
    <definedName name="__M24045">#REF!</definedName>
    <definedName name="__M27045">#REF!</definedName>
    <definedName name="__M30045">#REF!</definedName>
    <definedName name="__muc1">#REF!</definedName>
    <definedName name="__muc2">#REF!</definedName>
    <definedName name="__muc7">#REF!</definedName>
    <definedName name="__muc8">#REF!</definedName>
    <definedName name="__NH1" localSheetId="3">[7]P1上!#REF!</definedName>
    <definedName name="__NH1">[8]P1上!#REF!</definedName>
    <definedName name="__NH2" localSheetId="3">[7]P1上!#REF!</definedName>
    <definedName name="__NH2">[8]P1上!#REF!</definedName>
    <definedName name="__NH3" localSheetId="3">[7]P1上!#REF!</definedName>
    <definedName name="__NH3">[8]P1上!#REF!</definedName>
    <definedName name="__NL2" localSheetId="3">[7]P1上!#REF!</definedName>
    <definedName name="__NL2">[8]P1上!#REF!</definedName>
    <definedName name="__pg3">'[9]4'!#REF!</definedName>
    <definedName name="__PU3">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vlL9">[10]集計1!#REF!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1">#REF!</definedName>
    <definedName name="_1_2">[11]集計表!#REF!</definedName>
    <definedName name="_10">#N/A</definedName>
    <definedName name="_10_6">[11]集計表!#REF!</definedName>
    <definedName name="_10a3_">#REF!</definedName>
    <definedName name="_10M24045_">#REF!</definedName>
    <definedName name="_11b1_">#REF!</definedName>
    <definedName name="_11M27045_">#REF!</definedName>
    <definedName name="_12_7">[11]集計表!#REF!</definedName>
    <definedName name="_12b2_">#REF!</definedName>
    <definedName name="_12M30045_">#REF!</definedName>
    <definedName name="_13B3_">#REF!</definedName>
    <definedName name="_14_8">[11]集計表!#REF!</definedName>
    <definedName name="_14CH1_">#REF!</definedName>
    <definedName name="_15a1_">#REF!</definedName>
    <definedName name="_15Criteria_2">#REF!</definedName>
    <definedName name="_15M20045_">#REF!</definedName>
    <definedName name="_16a2_">#REF!</definedName>
    <definedName name="_16Criteria_3">#REF!</definedName>
    <definedName name="_16M22045_">#REF!</definedName>
    <definedName name="_17a3_">#REF!</definedName>
    <definedName name="_17Database_2">#REF!</definedName>
    <definedName name="_17E3_">#REF!</definedName>
    <definedName name="_17M24045_">#REF!</definedName>
    <definedName name="_18b1_">#REF!</definedName>
    <definedName name="_18E3_">#REF!</definedName>
    <definedName name="_18h1_">#REF!</definedName>
    <definedName name="_18M27045_">#REF!</definedName>
    <definedName name="_19b2_">#REF!</definedName>
    <definedName name="_19Extract_2">#REF!</definedName>
    <definedName name="_19h2_">#REF!</definedName>
    <definedName name="_19M30045_">#REF!</definedName>
    <definedName name="_1p2_">#REF!</definedName>
    <definedName name="_1PAGE">#REF!</definedName>
    <definedName name="_1S">#REF!</definedName>
    <definedName name="_2">#REF!</definedName>
    <definedName name="_2_2">[11]集計表!#REF!</definedName>
    <definedName name="_2_3">[11]集計表!#REF!</definedName>
    <definedName name="_20B3_">#REF!</definedName>
    <definedName name="_20h1_">#REF!</definedName>
    <definedName name="_20h3_">#REF!</definedName>
    <definedName name="_21CH1_">#REF!</definedName>
    <definedName name="_21h2_">#REF!</definedName>
    <definedName name="_21M20045_">#REF!</definedName>
    <definedName name="_22Criteria_2">#REF!</definedName>
    <definedName name="_22h3_">#REF!</definedName>
    <definedName name="_22M22045_">#REF!</definedName>
    <definedName name="_23Criteria_3">#REF!</definedName>
    <definedName name="_23L_比較表Ⅰ">#REF!</definedName>
    <definedName name="_23M24045_">#REF!</definedName>
    <definedName name="_24E3_">#REF!</definedName>
    <definedName name="_24L_比較表Ⅱ">#REF!</definedName>
    <definedName name="_24M27045_">#REF!</definedName>
    <definedName name="_25h1_">#REF!</definedName>
    <definedName name="_25M20045_">#REF!</definedName>
    <definedName name="_25M30045_">#REF!</definedName>
    <definedName name="_26h2_">#REF!</definedName>
    <definedName name="_26M22045_">#REF!</definedName>
    <definedName name="_26N123_">#REF!</definedName>
    <definedName name="_27h3_">#REF!</definedName>
    <definedName name="_27M24045_">#REF!</definedName>
    <definedName name="_27N24045_">#REF!</definedName>
    <definedName name="_28M20045_">#REF!</definedName>
    <definedName name="_28M27045_">#REF!</definedName>
    <definedName name="_28P1_">#REF!</definedName>
    <definedName name="_29M22045_">#REF!</definedName>
    <definedName name="_29M30045_">#REF!</definedName>
    <definedName name="_29ｑ１_">#REF!</definedName>
    <definedName name="_2PAGE">#REF!</definedName>
    <definedName name="_2S">#REF!</definedName>
    <definedName name="_3">#REF!</definedName>
    <definedName name="_3_4">[11]集計表!#REF!</definedName>
    <definedName name="_30M_B_比較表Ⅰ">#REF!</definedName>
    <definedName name="_30M24045_">#REF!</definedName>
    <definedName name="_30ｑ２_">#REF!</definedName>
    <definedName name="_31M_B_比較表Ⅱ">#REF!</definedName>
    <definedName name="_31M27045_">#REF!</definedName>
    <definedName name="_31ｑ３_">#REF!</definedName>
    <definedName name="_32M30045_">#REF!</definedName>
    <definedName name="_32N123_">#REF!</definedName>
    <definedName name="_32ｓ１_">#REF!</definedName>
    <definedName name="_33N123_">#REF!</definedName>
    <definedName name="_33N24045_">#REF!</definedName>
    <definedName name="_33ｓ２_">#REF!</definedName>
    <definedName name="_34N24045_">#REF!</definedName>
    <definedName name="_34P1_">#REF!</definedName>
    <definedName name="_35ｑ１_">#REF!</definedName>
    <definedName name="_36P1_">#REF!</definedName>
    <definedName name="_36ｑ２_">#REF!</definedName>
    <definedName name="_37ｑ１_">#REF!</definedName>
    <definedName name="_37ｑ３_">#REF!</definedName>
    <definedName name="_38ｑ２_">#REF!</definedName>
    <definedName name="_38ｓ１_">#REF!</definedName>
    <definedName name="_39ｑ３_">#REF!</definedName>
    <definedName name="_39ｓ２_">#REF!</definedName>
    <definedName name="_3PAGE">#REF!</definedName>
    <definedName name="_3S">#REF!</definedName>
    <definedName name="_4">#REF!</definedName>
    <definedName name="_4_3">[11]集計表!#REF!</definedName>
    <definedName name="_4_5">[11]集計表!#REF!</definedName>
    <definedName name="_40ｓ１_">#REF!</definedName>
    <definedName name="_41ｓ２_">#REF!</definedName>
    <definedName name="_4PAGE">#REF!</definedName>
    <definedName name="_4S">#REF!</definedName>
    <definedName name="_5">#REF!</definedName>
    <definedName name="_5_6">[11]集計表!#REF!</definedName>
    <definedName name="_500×500×600B">#REF!</definedName>
    <definedName name="_5S">#REF!</definedName>
    <definedName name="_5s1_">#REF!</definedName>
    <definedName name="_6" localSheetId="3">[12]設計明全!$BI$84</definedName>
    <definedName name="_6">#REF!</definedName>
    <definedName name="_6_4">[11]集計表!#REF!</definedName>
    <definedName name="_6_7">[11]集計表!#REF!</definedName>
    <definedName name="_7" localSheetId="3">[12]設計明全!$BI$85</definedName>
    <definedName name="_7">#REF!</definedName>
    <definedName name="_7_8">[11]集計表!#REF!</definedName>
    <definedName name="_8">[12]設計明全!$BI$86</definedName>
    <definedName name="_8_5">[11]集計表!#REF!</definedName>
    <definedName name="_8a1_">#REF!</definedName>
    <definedName name="_8M20045_">#REF!</definedName>
    <definedName name="_9">#N/A</definedName>
    <definedName name="_9a2_">#REF!</definedName>
    <definedName name="_9M22045_">#REF!</definedName>
    <definedName name="_A1">#REF!</definedName>
    <definedName name="_A10">#REF!</definedName>
    <definedName name="_A11">#REF!</definedName>
    <definedName name="_A12">#REF!</definedName>
    <definedName name="_A13">#REF!</definedName>
    <definedName name="_A14">#REF!</definedName>
    <definedName name="_A15">#REF!</definedName>
    <definedName name="_A16">#REF!</definedName>
    <definedName name="_A2" localSheetId="3">[13]見積比較!#REF!</definedName>
    <definedName name="_A2">#REF!</definedName>
    <definedName name="_A3">#REF!</definedName>
    <definedName name="_A4">[14]舗装!#REF!</definedName>
    <definedName name="_A5">[14]舗装!#REF!</definedName>
    <definedName name="_A500500">[15]集桝A500500!$P$11:$AD$65,[15]集桝A500500!$AM$3:$AV$47</definedName>
    <definedName name="_A6" localSheetId="3">[13]ポンプ損料日数!#REF!</definedName>
    <definedName name="_A6">[14]舗装!#REF!</definedName>
    <definedName name="_A650000">#REF!</definedName>
    <definedName name="_A655361">#REF!</definedName>
    <definedName name="_a7">[14]舗装!#REF!</definedName>
    <definedName name="_A8">#REF!</definedName>
    <definedName name="_A9">#REF!</definedName>
    <definedName name="_A90000">#REF!</definedName>
    <definedName name="_A900000">#REF!</definedName>
    <definedName name="_AAA1" localSheetId="3">#REF!</definedName>
    <definedName name="_AAA1">[16]総括!#REF!</definedName>
    <definedName name="_aaa111" hidden="1">{#N/A,#N/A,TRUE,"扉体";#N/A,#N/A,TRUE,"ローラ";#N/A,#N/A,TRUE,"戸当り";#N/A,#N/A,TRUE,"開閉機"}</definedName>
    <definedName name="_B1">#REF!</definedName>
    <definedName name="_b11">#REF!</definedName>
    <definedName name="_b12">#REF!</definedName>
    <definedName name="_B13">#REF!</definedName>
    <definedName name="_B131">#REF!</definedName>
    <definedName name="_B132">#REF!</definedName>
    <definedName name="_B14">#REF!</definedName>
    <definedName name="_B15">#REF!</definedName>
    <definedName name="_B2">#REF!</definedName>
    <definedName name="_B21">#REF!</definedName>
    <definedName name="_B22">#REF!</definedName>
    <definedName name="_B23">#REF!</definedName>
    <definedName name="_B24">#REF!</definedName>
    <definedName name="_B25">#REF!</definedName>
    <definedName name="_B3">#REF!</definedName>
    <definedName name="_B31">#REF!</definedName>
    <definedName name="_B32">#REF!</definedName>
    <definedName name="_B33">#REF!</definedName>
    <definedName name="_B34">#REF!</definedName>
    <definedName name="_B35">#REF!</definedName>
    <definedName name="_B36">#REF!</definedName>
    <definedName name="_B41">#REF!</definedName>
    <definedName name="_B42">#REF!</definedName>
    <definedName name="_B43">#REF!</definedName>
    <definedName name="_B44">#REF!</definedName>
    <definedName name="_B45">#REF!</definedName>
    <definedName name="_B46">#REF!</definedName>
    <definedName name="_B500600">'[15]集桝B 500600'!$P$11:$AD$65,'[15]集桝B 500600'!$AL$3:$AU$48</definedName>
    <definedName name="_B500800">'[15]集桝B 500800'!$P$11:$AD$65,'[15]集桝B 500800'!$AL$3:$AU$47</definedName>
    <definedName name="_B500900">'[15]集桝B 500900'!$P$11:$AD$65,'[15]集桝B 500900'!$AL$3:$AU$48</definedName>
    <definedName name="_B600800">'[15]集桝B 600800'!$P$11:$AD$65,'[15]集桝B 600800'!$AL$3:$AU$48</definedName>
    <definedName name="_B71">#REF!</definedName>
    <definedName name="_B91">#REF!</definedName>
    <definedName name="_B92">#REF!</definedName>
    <definedName name="_BK11">#REF!</definedName>
    <definedName name="_BK12">#REF!</definedName>
    <definedName name="_BK13">#REF!</definedName>
    <definedName name="_BK14">#REF!</definedName>
    <definedName name="_BK15">#REF!</definedName>
    <definedName name="_BK21">#REF!</definedName>
    <definedName name="_BK22">#REF!</definedName>
    <definedName name="_BK23">#REF!</definedName>
    <definedName name="_BK24">#REF!</definedName>
    <definedName name="_BK25">#REF!</definedName>
    <definedName name="_BK31">[17]ﾌﾞﾛ切土!#REF!</definedName>
    <definedName name="_BK32">[17]ﾌﾞﾛ切土!#REF!</definedName>
    <definedName name="_BK33">[17]ﾌﾞﾛ切土!#REF!</definedName>
    <definedName name="_BK34">[17]ﾌﾞﾛ切土!#REF!</definedName>
    <definedName name="_BK35">[17]ﾌﾞﾛ切土!#REF!</definedName>
    <definedName name="_BK41">[17]ﾌﾞﾛ切土!#REF!</definedName>
    <definedName name="_BK42">[17]ﾌﾞﾛ切土!#REF!</definedName>
    <definedName name="_BK43">[17]ﾌﾞﾛ切土!#REF!</definedName>
    <definedName name="_BK44">[17]ﾌﾞﾛ切土!#REF!</definedName>
    <definedName name="_BK45">[17]ﾌﾞﾛ切土!#REF!</definedName>
    <definedName name="_BK51">[17]ﾌﾞﾛ切土!#REF!</definedName>
    <definedName name="_BK52">[17]ﾌﾞﾛ切土!#REF!</definedName>
    <definedName name="_BK53">[17]ﾌﾞﾛ切土!#REF!</definedName>
    <definedName name="_BK54">[17]ﾌﾞﾛ切土!#REF!</definedName>
    <definedName name="_BK55">[17]ﾌﾞﾛ切土!#REF!</definedName>
    <definedName name="_BK61">[17]ﾌﾞﾛ切土!#REF!</definedName>
    <definedName name="_BK62">[17]ﾌﾞﾛ切土!#REF!</definedName>
    <definedName name="_BK63">[17]ﾌﾞﾛ切土!#REF!</definedName>
    <definedName name="_BK64">[17]ﾌﾞﾛ切土!#REF!</definedName>
    <definedName name="_BK65">[17]ﾌﾞﾛ切土!#REF!</definedName>
    <definedName name="_BK71">[17]ﾌﾞﾛ切土!#REF!</definedName>
    <definedName name="_BK72">[17]ﾌﾞﾛ切土!#REF!</definedName>
    <definedName name="_BK73">[17]ﾌﾞﾛ切土!#REF!</definedName>
    <definedName name="_BK74">[17]ﾌﾞﾛ切土!#REF!</definedName>
    <definedName name="_BK75">[17]ﾌﾞﾛ切土!#REF!</definedName>
    <definedName name="_BK81">[17]ﾌﾞﾛ切土!#REF!</definedName>
    <definedName name="_BK82">[17]ﾌﾞﾛ切土!#REF!</definedName>
    <definedName name="_BK83">[17]ﾌﾞﾛ切土!#REF!</definedName>
    <definedName name="_BK84">[17]ﾌﾞﾛ切土!#REF!</definedName>
    <definedName name="_BK85">[17]ﾌﾞﾛ切土!#REF!</definedName>
    <definedName name="_BM101">#REF!</definedName>
    <definedName name="_BM102">#REF!</definedName>
    <definedName name="_BM103">#REF!</definedName>
    <definedName name="_BM104">#REF!</definedName>
    <definedName name="_BM11">#REF!</definedName>
    <definedName name="_BM12">#REF!</definedName>
    <definedName name="_BM13">#REF!</definedName>
    <definedName name="_BM14">#REF!</definedName>
    <definedName name="_BM21">#REF!</definedName>
    <definedName name="_BM22">#REF!</definedName>
    <definedName name="_BM23">#REF!</definedName>
    <definedName name="_BM24">#REF!</definedName>
    <definedName name="_BM31">#REF!</definedName>
    <definedName name="_BM32">#REF!</definedName>
    <definedName name="_BM33">#REF!</definedName>
    <definedName name="_BM34">#REF!</definedName>
    <definedName name="_BM41">#REF!</definedName>
    <definedName name="_BM42">#REF!</definedName>
    <definedName name="_BM43">#REF!</definedName>
    <definedName name="_BM44">#REF!</definedName>
    <definedName name="_BM51">#REF!</definedName>
    <definedName name="_BM52">#REF!</definedName>
    <definedName name="_BM53">#REF!</definedName>
    <definedName name="_BM54">#REF!</definedName>
    <definedName name="_BM61">#REF!</definedName>
    <definedName name="_BM62">#REF!</definedName>
    <definedName name="_BM63">#REF!</definedName>
    <definedName name="_BM64">#REF!</definedName>
    <definedName name="_BM71">#REF!</definedName>
    <definedName name="_BM72">#REF!</definedName>
    <definedName name="_BM73">#REF!</definedName>
    <definedName name="_BM74">#REF!</definedName>
    <definedName name="_BM81">#REF!</definedName>
    <definedName name="_BM82">#REF!</definedName>
    <definedName name="_BM83">#REF!</definedName>
    <definedName name="_BM84">#REF!</definedName>
    <definedName name="_BM91">#REF!</definedName>
    <definedName name="_BM92">#REF!</definedName>
    <definedName name="_BM93">#REF!</definedName>
    <definedName name="_BM94">#REF!</definedName>
    <definedName name="_bo1">#REF!</definedName>
    <definedName name="_bo2">#REF!</definedName>
    <definedName name="_bo3">#REF!</definedName>
    <definedName name="_bo4">#REF!</definedName>
    <definedName name="_bo5">#REF!</definedName>
    <definedName name="_C">#REF!</definedName>
    <definedName name="_c1" localSheetId="3">[18]用排水集計!#REF!</definedName>
    <definedName name="_C1">#REF!</definedName>
    <definedName name="_c1h">[18]用排水集計!#REF!</definedName>
    <definedName name="_c2">#REF!</definedName>
    <definedName name="_c2h">[18]用排水集計!#REF!</definedName>
    <definedName name="_CA1..AV54__?__">#N/A</definedName>
    <definedName name="_CC1">#REF!</definedName>
    <definedName name="_CC2">#REF!</definedName>
    <definedName name="_CC3">#REF!</definedName>
    <definedName name="_CC4">#REF!</definedName>
    <definedName name="_CC5">#REF!</definedName>
    <definedName name="_CC6">#REF!</definedName>
    <definedName name="_CC7">#REF!</definedName>
    <definedName name="_CC8">#REF!</definedName>
    <definedName name="_coc13">#REF!</definedName>
    <definedName name="_coc16">#REF!</definedName>
    <definedName name="_coc19">#REF!</definedName>
    <definedName name="_coc22">#REF!</definedName>
    <definedName name="_coc25">#REF!</definedName>
    <definedName name="_coc29">#REF!</definedName>
    <definedName name="_coc32">#REF!</definedName>
    <definedName name="_D90000">#REF!</definedName>
    <definedName name="_D900000">#REF!</definedName>
    <definedName name="_DO1">#REF!</definedName>
    <definedName name="_DO2">#REF!</definedName>
    <definedName name="_DO3">#REF!</definedName>
    <definedName name="_DO4">#REF!</definedName>
    <definedName name="_DO5">#REF!</definedName>
    <definedName name="_DO6">#REF!</definedName>
    <definedName name="_doa1">#REF!</definedName>
    <definedName name="_doa2">#REF!</definedName>
    <definedName name="_doa3">#REF!</definedName>
    <definedName name="_doa4">#REF!</definedName>
    <definedName name="_doa5">#REF!</definedName>
    <definedName name="_doa6">#REF!</definedName>
    <definedName name="_dob1">#REF!</definedName>
    <definedName name="_dob2">#REF!</definedName>
    <definedName name="_dob3">#REF!</definedName>
    <definedName name="_dob4">#REF!</definedName>
    <definedName name="_dob5">#REF!</definedName>
    <definedName name="_dob6">#REF!</definedName>
    <definedName name="_doc1">#REF!</definedName>
    <definedName name="_doc2">#REF!</definedName>
    <definedName name="_doc3">#REF!</definedName>
    <definedName name="_doc4">#REF!</definedName>
    <definedName name="_doc5">#REF!</definedName>
    <definedName name="_doc6">#REF!</definedName>
    <definedName name="_E3">#REF!</definedName>
    <definedName name="_ESC_ML10_MR205">#REF!</definedName>
    <definedName name="_ESC_ML8_MR210_">#REF!</definedName>
    <definedName name="_ESC_ML8_MR215_">#REF!</definedName>
    <definedName name="_f1">[19]付属!#REF!</definedName>
    <definedName name="_f11">[19]付属!#REF!</definedName>
    <definedName name="_f12">[19]付属!#REF!</definedName>
    <definedName name="_f2">[19]付属!#REF!</definedName>
    <definedName name="_f21">[19]付属!#REF!</definedName>
    <definedName name="_f22">[19]付属!#REF!</definedName>
    <definedName name="_f3">[19]付属!#REF!</definedName>
    <definedName name="_Fill" hidden="1">#REF!</definedName>
    <definedName name="_FU1">#REF!</definedName>
    <definedName name="_fu2">#REF!</definedName>
    <definedName name="_fu3">#REF!</definedName>
    <definedName name="_fu4">#REF!</definedName>
    <definedName name="_fu5">#REF!</definedName>
    <definedName name="_gai1">#REF!</definedName>
    <definedName name="_gai2">#REF!</definedName>
    <definedName name="_gai3">#REF!</definedName>
    <definedName name="_gai4">#REF!</definedName>
    <definedName name="_gai5">#REF!</definedName>
    <definedName name="_H08">#REF!</definedName>
    <definedName name="_h10">#REF!</definedName>
    <definedName name="_h11">[19]排水!#REF!</definedName>
    <definedName name="_h12">[19]排水!#REF!</definedName>
    <definedName name="_h13">[19]排水!#REF!</definedName>
    <definedName name="_h14">[19]排水!#REF!</definedName>
    <definedName name="_h15">[19]排水!#REF!</definedName>
    <definedName name="_h16">[19]排水!#REF!</definedName>
    <definedName name="_h17">[19]排水!#REF!</definedName>
    <definedName name="_h18">[19]排水!#REF!</definedName>
    <definedName name="_h19">[19]排水!#REF!</definedName>
    <definedName name="_h20">[19]排水!#REF!</definedName>
    <definedName name="_ha1">#REF!</definedName>
    <definedName name="_ha10">#REF!</definedName>
    <definedName name="_ha11">#REF!</definedName>
    <definedName name="_ha12">#REF!</definedName>
    <definedName name="_ha13">#REF!</definedName>
    <definedName name="_ha14">#REF!</definedName>
    <definedName name="_ha15">#REF!</definedName>
    <definedName name="_ha16">#REF!</definedName>
    <definedName name="_ha17">#REF!</definedName>
    <definedName name="_ha18">#REF!</definedName>
    <definedName name="_ha19">#REF!</definedName>
    <definedName name="_ha2">#REF!</definedName>
    <definedName name="_ha20">#REF!</definedName>
    <definedName name="_ha3">#REF!</definedName>
    <definedName name="_ha4">#REF!</definedName>
    <definedName name="_ha5">#REF!</definedName>
    <definedName name="_ha6">#REF!</definedName>
    <definedName name="_ha7">#REF!</definedName>
    <definedName name="_ha8">#REF!</definedName>
    <definedName name="_ha9">#REF!</definedName>
    <definedName name="_HEE1">#REF!</definedName>
    <definedName name="_HEE2">#REF!</definedName>
    <definedName name="_HEE3">#REF!</definedName>
    <definedName name="_HEE4">#REF!</definedName>
    <definedName name="_HEE5">#REF!</definedName>
    <definedName name="_HEE6">#REF!</definedName>
    <definedName name="_HEF1">#REF!</definedName>
    <definedName name="_HEF2">#REF!</definedName>
    <definedName name="_HEF3">#REF!</definedName>
    <definedName name="_HEF4">#REF!</definedName>
    <definedName name="_HEF5">#REF!</definedName>
    <definedName name="_HEF6">#REF!</definedName>
    <definedName name="_HEG1">#REF!</definedName>
    <definedName name="_HEG2">#REF!</definedName>
    <definedName name="_HEG3">#REF!</definedName>
    <definedName name="_HEG4">#REF!</definedName>
    <definedName name="_HEG5">#REF!</definedName>
    <definedName name="_HEG6">#REF!</definedName>
    <definedName name="_HH1">#REF!</definedName>
    <definedName name="_HH10">#REF!</definedName>
    <definedName name="_HH11">#REF!</definedName>
    <definedName name="_HH12">#REF!</definedName>
    <definedName name="_HH13">#REF!</definedName>
    <definedName name="_HH14">#REF!</definedName>
    <definedName name="_HH15">#REF!</definedName>
    <definedName name="_HH16">#REF!</definedName>
    <definedName name="_HH17">#REF!</definedName>
    <definedName name="_HH18">#REF!</definedName>
    <definedName name="_HH2">#REF!</definedName>
    <definedName name="_HH3">#REF!</definedName>
    <definedName name="_HH4">#REF!</definedName>
    <definedName name="_HH5">#REF!</definedName>
    <definedName name="_HH6">#REF!</definedName>
    <definedName name="_HH7">#REF!</definedName>
    <definedName name="_HH8">#REF!</definedName>
    <definedName name="_HH9">#REF!</definedName>
    <definedName name="_ＨＯ１">#REF!</definedName>
    <definedName name="_HO2">#REF!</definedName>
    <definedName name="_HO22">#REF!</definedName>
    <definedName name="_IV163000">#REF!</definedName>
    <definedName name="_IV163500">#REF!</definedName>
    <definedName name="_IV16400">#REF!</definedName>
    <definedName name="_IV16500">#REF!</definedName>
    <definedName name="_IV16900">#REF!</definedName>
    <definedName name="_IV17000">#REF!</definedName>
    <definedName name="_IV18000">#REF!</definedName>
    <definedName name="_IV19999">#REF!</definedName>
    <definedName name="_IV20000">#REF!</definedName>
    <definedName name="_IV50000">#REF!</definedName>
    <definedName name="_JOK1">[20]橋座幅!$H$38</definedName>
    <definedName name="_JOK2">[20]橋座幅!$H$40</definedName>
    <definedName name="_K1" localSheetId="3">#REF!</definedName>
    <definedName name="_k1">#REF!</definedName>
    <definedName name="_K2" localSheetId="3">[21]積算資料!#REF!</definedName>
    <definedName name="_k2">#REF!</definedName>
    <definedName name="_kaa2">#REF!</definedName>
    <definedName name="_kab2">#REF!</definedName>
    <definedName name="_kb1" localSheetId="3">#REF!</definedName>
    <definedName name="_kb1">#REF!</definedName>
    <definedName name="_kb12">#REF!</definedName>
    <definedName name="_kb2" localSheetId="3">#REF!</definedName>
    <definedName name="_kb2">#REF!</definedName>
    <definedName name="_kb22">#REF!</definedName>
    <definedName name="_kb3" localSheetId="3">#REF!</definedName>
    <definedName name="_kb3">#REF!</definedName>
    <definedName name="_kb33">#REF!</definedName>
    <definedName name="_kca2">#REF!</definedName>
    <definedName name="_Key1" localSheetId="3" hidden="1">[22]提出雨新!#REF!</definedName>
    <definedName name="_Key1" hidden="1">[22]提出雨新!#REF!</definedName>
    <definedName name="_Key2" localSheetId="3" hidden="1">#REF!</definedName>
    <definedName name="_Key2" hidden="1">#REF!</definedName>
    <definedName name="_kh1" localSheetId="3">#REF!</definedName>
    <definedName name="_kh1">#REF!</definedName>
    <definedName name="_kh2" localSheetId="3">#REF!</definedName>
    <definedName name="_kh2">#REF!</definedName>
    <definedName name="_kh3">#REF!</definedName>
    <definedName name="_kh4">#REF!</definedName>
    <definedName name="_KI1">#REF!</definedName>
    <definedName name="_KI10">#REF!</definedName>
    <definedName name="_KI11">#REF!</definedName>
    <definedName name="_KI12">#REF!</definedName>
    <definedName name="_KI2">#REF!</definedName>
    <definedName name="_KI3">#REF!</definedName>
    <definedName name="_KI4">#REF!</definedName>
    <definedName name="_KI5">#REF!</definedName>
    <definedName name="_KI6">#REF!</definedName>
    <definedName name="_KI7">#REF!</definedName>
    <definedName name="_KI8">#REF!</definedName>
    <definedName name="_KI9">#REF!</definedName>
    <definedName name="_kk1">[21]積算資料!#REF!</definedName>
    <definedName name="_KO1">[19]公ﾌﾞﾛ集計!#REF!</definedName>
    <definedName name="_KO2">[19]公ﾌﾞﾛ集計!#REF!</definedName>
    <definedName name="_KO3">[19]公ﾌﾞﾛ集計!#REF!</definedName>
    <definedName name="_KO4">[19]公ﾌﾞﾛ集計!#REF!</definedName>
    <definedName name="_KO5">[19]公ﾌﾞﾛ集計!#REF!</definedName>
    <definedName name="_KS1">#REF!</definedName>
    <definedName name="_KS2">#REF!</definedName>
    <definedName name="_KS3">#REF!</definedName>
    <definedName name="_KUB1">[19]付属!#REF!</definedName>
    <definedName name="_KUB2">[19]付属!#REF!</definedName>
    <definedName name="_KUB3">[19]付属!#REF!</definedName>
    <definedName name="_KUB4">[19]付属!#REF!</definedName>
    <definedName name="_KUB5">[19]付属!#REF!</definedName>
    <definedName name="_KUB6">[19]付属!#REF!</definedName>
    <definedName name="_KYO1">#REF!</definedName>
    <definedName name="_KYO2">#REF!</definedName>
    <definedName name="_KYO3">#REF!</definedName>
    <definedName name="_KYO4">#REF!</definedName>
    <definedName name="_KYO5">#REF!</definedName>
    <definedName name="_KYO6">#REF!</definedName>
    <definedName name="_KYO7">#REF!</definedName>
    <definedName name="_lb1" localSheetId="3">#REF!</definedName>
    <definedName name="_lb1">#REF!</definedName>
    <definedName name="_lb2" localSheetId="3">#REF!</definedName>
    <definedName name="_lb2">#REF!</definedName>
    <definedName name="_lb3" localSheetId="3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M">#REF!</definedName>
    <definedName name="_M1">#REF!</definedName>
    <definedName name="_ｍ2">[23]立積!#REF!</definedName>
    <definedName name="_M20045" localSheetId="3">#REF!</definedName>
    <definedName name="_M20045">#REF!</definedName>
    <definedName name="_M22045">#REF!</definedName>
    <definedName name="_M24045">#REF!</definedName>
    <definedName name="_M27045">#REF!</definedName>
    <definedName name="_M30045">#REF!</definedName>
    <definedName name="_MatInverse_In" hidden="1">#REF!</definedName>
    <definedName name="_MatInverse_Out" hidden="1">#REF!</definedName>
    <definedName name="_MatMult_A" hidden="1">#REF!</definedName>
    <definedName name="_MatMult_AxB" hidden="1">#REF!</definedName>
    <definedName name="_MatMult_B" hidden="1">#REF!</definedName>
    <definedName name="_MENU_PPOEN4MOP">#REF!</definedName>
    <definedName name="_MENU_RU_">[24]砂防ダム本堤の計算!$BW$34</definedName>
    <definedName name="_mm1">#REF!</definedName>
    <definedName name="_MO1">#REF!</definedName>
    <definedName name="_MO10">#REF!</definedName>
    <definedName name="_MO11">#REF!</definedName>
    <definedName name="_MO2">#REF!</definedName>
    <definedName name="_MO3">#REF!</definedName>
    <definedName name="_MO4">#REF!</definedName>
    <definedName name="_MO5">#REF!</definedName>
    <definedName name="_MO6">#REF!</definedName>
    <definedName name="_MO7">#REF!</definedName>
    <definedName name="_MO8">#REF!</definedName>
    <definedName name="_MO9">#REF!</definedName>
    <definedName name="_muc1">#REF!</definedName>
    <definedName name="_muc2">#REF!</definedName>
    <definedName name="_muc7">#REF!</definedName>
    <definedName name="_muc8">#REF!</definedName>
    <definedName name="_N3">#REF!</definedName>
    <definedName name="_N4">[25]総括!#REF!</definedName>
    <definedName name="_NH1" localSheetId="3">[7]P1上!#REF!</definedName>
    <definedName name="_NH1">[7]P1上!#REF!</definedName>
    <definedName name="_NH2" localSheetId="3">[7]P1上!#REF!</definedName>
    <definedName name="_NH2">[7]P1上!#REF!</definedName>
    <definedName name="_NH3" localSheetId="3">[7]P1上!#REF!</definedName>
    <definedName name="_NH3">[7]P1上!#REF!</definedName>
    <definedName name="_NL2" localSheetId="3">[7]P1上!#REF!</definedName>
    <definedName name="_NL2">[7]P1上!#REF!</definedName>
    <definedName name="_NO1">#REF!</definedName>
    <definedName name="_NO2">#REF!</definedName>
    <definedName name="_NO3">#REF!</definedName>
    <definedName name="_NO4">#REF!</definedName>
    <definedName name="_NO5">#REF!</definedName>
    <definedName name="_NO6">#REF!</definedName>
    <definedName name="_Order1" hidden="1">1</definedName>
    <definedName name="_Order2" hidden="1">255</definedName>
    <definedName name="_P">#REF!</definedName>
    <definedName name="_P1">#REF!</definedName>
    <definedName name="_P2">#REF!</definedName>
    <definedName name="_P3">#REF!</definedName>
    <definedName name="_pg3">'[9]4'!#REF!</definedName>
    <definedName name="_PPRA1..I20_AGQ">[24]床固工本堤の計算!$C$34</definedName>
    <definedName name="_PRI1">#REF!</definedName>
    <definedName name="_PRI2">#REF!</definedName>
    <definedName name="_PRI3">#REF!</definedName>
    <definedName name="_PRI4">#REF!</definedName>
    <definedName name="_PU3">#REF!</definedName>
    <definedName name="_ｑ１">#REF!</definedName>
    <definedName name="_ｑ２">#REF!</definedName>
    <definedName name="_ｑ３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egression_Int" hidden="1">1</definedName>
    <definedName name="_rh1" localSheetId="3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RO1">#REF!</definedName>
    <definedName name="_RO10">[26]排水工!$AO$429:$BD$482</definedName>
    <definedName name="_RO12">[26]排水工!$AO$489:$BD$542</definedName>
    <definedName name="_RO13">[26]排水工!$Q$63:$AF$116</definedName>
    <definedName name="_RO2">#REF!</definedName>
    <definedName name="_RO3">#REF!</definedName>
    <definedName name="_RO4">#REF!</definedName>
    <definedName name="_RO5">[26]排水工!$AO$123:$BD$176</definedName>
    <definedName name="_RO6">[26]排水工!$AO$183:$BD$242</definedName>
    <definedName name="_RO7">[26]排水工!$AO$249:$BD$302</definedName>
    <definedName name="_RO8">[26]排水工!$AO$309:$BD$362</definedName>
    <definedName name="_RO9">[26]排水工!$AO$369:$BD$422</definedName>
    <definedName name="_ｓ１">#REF!</definedName>
    <definedName name="_ｓ２">#REF!</definedName>
    <definedName name="_sho1">#REF!</definedName>
    <definedName name="_sho10">#REF!</definedName>
    <definedName name="_sho11">#REF!</definedName>
    <definedName name="_sho12">#REF!</definedName>
    <definedName name="_sho2">#REF!</definedName>
    <definedName name="_sho3">#REF!</definedName>
    <definedName name="_sho4">#REF!</definedName>
    <definedName name="_sho5">#REF!</definedName>
    <definedName name="_sho6">#REF!</definedName>
    <definedName name="_sho7">#REF!</definedName>
    <definedName name="_sho8">#REF!</definedName>
    <definedName name="_sho9">#REF!</definedName>
    <definedName name="_SK1">#REF!</definedName>
    <definedName name="_SK10">[27]経費A!#REF!</definedName>
    <definedName name="_ＳＯ１">#REF!</definedName>
    <definedName name="_ＳＯ２">#REF!</definedName>
    <definedName name="_ＳＯ３">#REF!</definedName>
    <definedName name="_ＳＯ４">#REF!</definedName>
    <definedName name="_Sort" hidden="1">[22]提出雨新!#REF!</definedName>
    <definedName name="_ｓｓ1" hidden="1">{#N/A,#N/A,FALSE,"集計表";#N/A,#N/A,FALSE,"材料表"}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able1_In1" localSheetId="3" hidden="1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N1">#REF!</definedName>
    <definedName name="_TN2">#REF!</definedName>
    <definedName name="_TN3">#REF!</definedName>
    <definedName name="_TN4">#REF!</definedName>
    <definedName name="_TN5">#REF!</definedName>
    <definedName name="_TN6">#REF!</definedName>
    <definedName name="_vlL9">[10]集計1!#REF!</definedName>
    <definedName name="_WGPD">#REF!</definedName>
    <definedName name="_WGPE">#REF!</definedName>
    <definedName name="_WM01">[28]ﾜｲﾔｰｳｫｰﾙ!#REF!</definedName>
    <definedName name="_WM02">[28]ﾜｲﾔｰｳｫｰﾙ!#REF!</definedName>
    <definedName name="_WM03">[28]ﾜｲﾔｰｳｫｰﾙ!#REF!</definedName>
    <definedName name="_WM04">[28]ﾜｲﾔｰｳｫｰﾙ!#REF!</definedName>
    <definedName name="_WM05">[28]ﾜｲﾔｰｳｫｰﾙ!#REF!</definedName>
    <definedName name="_WM06">[28]ﾜｲﾔｰｳｫｰﾙ!#REF!</definedName>
    <definedName name="_WM07">[28]ﾜｲﾔｰｳｫｰﾙ!#REF!</definedName>
    <definedName name="_WM08">[28]ﾜｲﾔｰｳｫｰﾙ!#REF!</definedName>
    <definedName name="_WM09">[28]ﾜｲﾔｰｳｫｰﾙ!#REF!</definedName>
    <definedName name="_WM10">[28]ﾜｲﾔｰｳｫｰﾙ!#REF!</definedName>
    <definedName name="_WM11">[28]ﾜｲﾔｰｳｫｰﾙ!#REF!</definedName>
    <definedName name="_WM12">[28]ﾜｲﾔｰｳｫｰﾙ!#REF!</definedName>
    <definedName name="_WM13">[28]ﾜｲﾔｰｳｫｰﾙ!#REF!</definedName>
    <definedName name="_WM14">[28]ﾜｲﾔｰｳｫｰﾙ!#REF!</definedName>
    <definedName name="_WM15">[28]ﾜｲﾔｰｳｫｰﾙ!#REF!</definedName>
    <definedName name="_WM16">[28]ﾜｲﾔｰｳｫｰﾙ!#REF!</definedName>
    <definedName name="_WM17">[28]ﾜｲﾔｰｳｫｰﾙ!#REF!</definedName>
    <definedName name="_WM18">[28]ﾜｲﾔｰｳｫｰﾙ!#REF!</definedName>
    <definedName name="_WM19">[28]ﾜｲﾔｰｳｫｰﾙ!#REF!</definedName>
    <definedName name="_WM20">[28]ﾜｲﾔｰｳｫｰﾙ!#REF!</definedName>
    <definedName name="_WM21">[28]ﾜｲﾔｰｳｫｰﾙ!#REF!</definedName>
    <definedName name="_WM22">[28]ﾜｲﾔｰｳｫｰﾙ!#REF!</definedName>
    <definedName name="_WM23">[28]ﾜｲﾔｰｳｫｰﾙ!#REF!</definedName>
    <definedName name="_WM24">[28]ﾜｲﾔｰｳｫｰﾙ!#REF!</definedName>
    <definedName name="_WM25">[28]ﾜｲﾔｰｳｫｰﾙ!#REF!</definedName>
    <definedName name="_WM26">[28]ﾜｲﾔｰｳｫｰﾙ!#REF!</definedName>
    <definedName name="_WM27">[28]ﾜｲﾔｰｳｫｰﾙ!#REF!</definedName>
    <definedName name="_WM28">[28]ﾜｲﾔｰｳｫｰﾙ!#REF!</definedName>
    <definedName name="_WM29">[28]ﾜｲﾔｰｳｫｰﾙ!#REF!</definedName>
    <definedName name="_WM30">[28]ﾜｲﾔｰｳｫｰﾙ!#REF!</definedName>
    <definedName name="_WM31">[28]ﾜｲﾔｰｳｫｰﾙ!#REF!</definedName>
    <definedName name="_WM32">[28]ﾜｲﾔｰｳｫｰﾙ!#REF!</definedName>
    <definedName name="_WM33">[28]ﾜｲﾔｰｳｫｰﾙ!#REF!</definedName>
    <definedName name="_WM34">[28]ﾜｲﾔｰｳｫｰﾙ!#REF!</definedName>
    <definedName name="_WM35">[28]ﾜｲﾔｰｳｫｰﾙ!#REF!</definedName>
    <definedName name="_WM36">[28]ﾜｲﾔｰｳｫｰﾙ!#REF!</definedName>
    <definedName name="_WM37">[28]ﾜｲﾔｰｳｫｰﾙ!#REF!</definedName>
    <definedName name="_WM38">[28]ﾜｲﾔｰｳｫｰﾙ!#REF!</definedName>
    <definedName name="_WM39">[28]ﾜｲﾔｰｳｫｰﾙ!#REF!</definedName>
    <definedName name="_WM40">[28]ﾜｲﾔｰｳｫｰﾙ!#REF!</definedName>
    <definedName name="_WM41">[28]ﾜｲﾔｰｳｫｰﾙ!#REF!</definedName>
    <definedName name="_WM42">[28]ﾜｲﾔｰｳｫｰﾙ!#REF!</definedName>
    <definedName name="_WM43">[28]ﾜｲﾔｰｳｫｰﾙ!#REF!</definedName>
    <definedName name="_WM44">[28]ﾜｲﾔｰｳｫｰﾙ!#REF!</definedName>
    <definedName name="_WM45">[28]ﾜｲﾔｰｳｫｰﾙ!#REF!</definedName>
    <definedName name="_WM46">[28]ﾜｲﾔｰｳｫｰﾙ!#REF!</definedName>
    <definedName name="_WM47">[28]ﾜｲﾔｰｳｫｰﾙ!#REF!</definedName>
    <definedName name="_WM48">[28]ﾜｲﾔｰｳｫｰﾙ!#REF!</definedName>
    <definedName name="_WM49">[28]ﾜｲﾔｰｳｫｰﾙ!#REF!</definedName>
    <definedName name="_WM50">[28]ﾜｲﾔｰｳｫｰﾙ!#REF!</definedName>
    <definedName name="_WM51">[28]ﾜｲﾔｰｳｫｰﾙ!#REF!</definedName>
    <definedName name="_WM52">[28]ﾜｲﾔｰｳｫｰﾙ!#REF!</definedName>
    <definedName name="_ｗｒｎ5" hidden="1">{#N/A,#N/A,FALSE,"集計";#N/A,#N/A,FALSE,"８";#N/A,#N/A,FALSE,"10"}</definedName>
    <definedName name="_WT1">[29]諸元!$E$56</definedName>
    <definedName name="_WT2">[29]諸元!$E$57</definedName>
    <definedName name="_WXCA1..AV53__?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_YO1">#REF!</definedName>
    <definedName name="_YO2">#REF!</definedName>
    <definedName name="_YO3">#REF!</definedName>
    <definedName name="_YO4">#REF!</definedName>
    <definedName name="_YO5">#REF!</definedName>
    <definedName name="_YO6">#REF!</definedName>
    <definedName name="_YT1">#REF!</definedName>
    <definedName name="_YT2">#REF!</definedName>
    <definedName name="_YT3">#REF!</definedName>
    <definedName name="_YT4">#REF!</definedName>
    <definedName name="_YT5">#REF!</definedName>
    <definedName name="_YT6">#REF!</definedName>
    <definedName name="_Z1">#REF!</definedName>
    <definedName name="￥" localSheetId="3" hidden="1">{"発注準備",#N/A,FALSE,"Ｈ８発注表"}</definedName>
    <definedName name="\">#REF!</definedName>
    <definedName name="\0">#N/A</definedName>
    <definedName name="\1" localSheetId="3">#REF!</definedName>
    <definedName name="\1">#REF!</definedName>
    <definedName name="\10">#REF!</definedName>
    <definedName name="\11">#REF!</definedName>
    <definedName name="\12">#REF!</definedName>
    <definedName name="\13">#REF!</definedName>
    <definedName name="\14">#REF!</definedName>
    <definedName name="\15">#REF!</definedName>
    <definedName name="\2">#REF!</definedName>
    <definedName name="\3">#REF!</definedName>
    <definedName name="\4">#REF!</definedName>
    <definedName name="\5">#REF!</definedName>
    <definedName name="\6">#REF!</definedName>
    <definedName name="\7">#REF!</definedName>
    <definedName name="\8">#REF!</definedName>
    <definedName name="\9">#REF!</definedName>
    <definedName name="\A">'[30]#REF'!$K$67:$K$67</definedName>
    <definedName name="\ab" localSheetId="3">#REF!</definedName>
    <definedName name="\ab">#REF!</definedName>
    <definedName name="\abc" localSheetId="3">#REF!</definedName>
    <definedName name="\abc">#REF!</definedName>
    <definedName name="\ANSWER5">#REF!</definedName>
    <definedName name="\B">'[30]#REF'!$K$81:$K$83</definedName>
    <definedName name="\bb" localSheetId="3">#REF!</definedName>
    <definedName name="\bb">#REF!</definedName>
    <definedName name="\C">#REF!</definedName>
    <definedName name="\C1">#REF!</definedName>
    <definedName name="\C2">#REF!</definedName>
    <definedName name="\C3">#REF!</definedName>
    <definedName name="\D">#REF!</definedName>
    <definedName name="\E" localSheetId="3">#REF!</definedName>
    <definedName name="\e">#N/A</definedName>
    <definedName name="\E1">[31]配水池!#REF!</definedName>
    <definedName name="\E2">[31]配水池!#REF!</definedName>
    <definedName name="\f">#N/A</definedName>
    <definedName name="\G" localSheetId="3">#REF!</definedName>
    <definedName name="\g">#N/A</definedName>
    <definedName name="\G1">[31]配水池!#REF!</definedName>
    <definedName name="\G2">[31]配水池!#REF!</definedName>
    <definedName name="\G3">[31]配水池!#REF!</definedName>
    <definedName name="\h">[24]砂防ダム本堤の計算!$BX$34</definedName>
    <definedName name="\HHH">[32]表紙!#REF!</definedName>
    <definedName name="\I" localSheetId="3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[33]換算補正!#REF!</definedName>
    <definedName name="\P" localSheetId="3">#REF!</definedName>
    <definedName name="\P">#REF!</definedName>
    <definedName name="\q">#REF!</definedName>
    <definedName name="\r" localSheetId="3">#REF!</definedName>
    <definedName name="\r">#REF!</definedName>
    <definedName name="\s" localSheetId="3">#N/A</definedName>
    <definedName name="\s">#REF!</definedName>
    <definedName name="\t" localSheetId="3">#N/A</definedName>
    <definedName name="\T">[34]基礎工!#REF!</definedName>
    <definedName name="\U" localSheetId="3">#REF!</definedName>
    <definedName name="\U">#REF!</definedName>
    <definedName name="\v" localSheetId="3">#REF!</definedName>
    <definedName name="\v">#REF!</definedName>
    <definedName name="\W">'[35]2750平均H'!#REF!</definedName>
    <definedName name="\X">#REF!</definedName>
    <definedName name="\X1">#REF!</definedName>
    <definedName name="\Y">#REF!</definedName>
    <definedName name="\Z">#REF!</definedName>
    <definedName name="\zz">#REF!</definedName>
    <definedName name="○" localSheetId="3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○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○遮音壁アンカー" localSheetId="3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○遮音壁アンカー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⑩小型重力式擁壁" hidden="1">#REF!</definedName>
    <definedName name="A" localSheetId="3">#REF!</definedName>
    <definedName name="A">#N/A</definedName>
    <definedName name="A_1" localSheetId="3">[36]入力!$Q$27</definedName>
    <definedName name="A_1">#REF!</definedName>
    <definedName name="A_2" localSheetId="3">[36]入力!$Q$28</definedName>
    <definedName name="A_2">[37]入力!$Q$28</definedName>
    <definedName name="A_3">#REF!</definedName>
    <definedName name="A_5">#REF!</definedName>
    <definedName name="A0" localSheetId="3">#REF!</definedName>
    <definedName name="A0">#REF!</definedName>
    <definedName name="a11BL1">[38]設計書!#REF!</definedName>
    <definedName name="A5001300">[15]集桝A5001300!$P$11:$AD$65,[15]集桝A5001300!$AM$3:$AV$47</definedName>
    <definedName name="AA" localSheetId="3">[39]ﾃﾞｨｯﾁ!#REF!</definedName>
    <definedName name="AA">#REF!</definedName>
    <definedName name="aaa" localSheetId="3">#REF!</definedName>
    <definedName name="aaa">#REF!</definedName>
    <definedName name="aaaa" hidden="1">#REF!</definedName>
    <definedName name="aaaa1" hidden="1">[40]RB数表!#REF!</definedName>
    <definedName name="aaaaa" localSheetId="3">#REF!</definedName>
    <definedName name="aaaaa">#REF!</definedName>
    <definedName name="aaaaaa" hidden="1">[6]延長調書!#REF!</definedName>
    <definedName name="aaaaaaa" hidden="1">[41]表紙!#REF!</definedName>
    <definedName name="AAA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B">#REF!</definedName>
    <definedName name="ABC">#REF!</definedName>
    <definedName name="AC">#REF!</definedName>
    <definedName name="ACC">#REF!</definedName>
    <definedName name="AccessDatabase" hidden="1">"E:\Ms_backup\Excel\Book1.mdb"</definedName>
    <definedName name="AD">#REF!</definedName>
    <definedName name="AE">#REF!</definedName>
    <definedName name="AFG" localSheetId="3">#REF!</definedName>
    <definedName name="AFG">#REF!</definedName>
    <definedName name="AI">#REF!</definedName>
    <definedName name="AL">#REF!</definedName>
    <definedName name="ANS.">#REF!</definedName>
    <definedName name="anscount" localSheetId="3" hidden="1">4</definedName>
    <definedName name="anscount" hidden="1">2</definedName>
    <definedName name="ANSWER_6">#REF!</definedName>
    <definedName name="ANSWER1">#REF!</definedName>
    <definedName name="ANSWER2">[31]配水池!#REF!</definedName>
    <definedName name="ANSWER3">#REF!</definedName>
    <definedName name="ANSWER4">#REF!</definedName>
    <definedName name="ANSWER5">#REF!</definedName>
    <definedName name="as">#REF!</definedName>
    <definedName name="As_A">#REF!</definedName>
    <definedName name="As_B">#REF!</definedName>
    <definedName name="As_C">#REF!</definedName>
    <definedName name="As_D">#REF!</definedName>
    <definedName name="As_E">#REF!</definedName>
    <definedName name="asaaaa">#REF!</definedName>
    <definedName name="ASAHI">[39]ﾃﾞｨｯﾁ!#REF!</definedName>
    <definedName name="asd">#REF!</definedName>
    <definedName name="Asd_A">#REF!</definedName>
    <definedName name="Asd_B">#REF!</definedName>
    <definedName name="Asd_C">#REF!</definedName>
    <definedName name="Asd_D">#REF!</definedName>
    <definedName name="Asd_E">#REF!</definedName>
    <definedName name="asdoi" localSheetId="3">#REF!</definedName>
    <definedName name="asdoi">#REF!</definedName>
    <definedName name="ass">#REF!</definedName>
    <definedName name="atusa">#REF!</definedName>
    <definedName name="atusa1">#REF!</definedName>
    <definedName name="atusa2">#REF!</definedName>
    <definedName name="AUTOEXEC">#REF!</definedName>
    <definedName name="Autoxx_Open">[42]!Autoxx_Open</definedName>
    <definedName name="AZ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Ａパターン印刷範囲">#REF!,#REF!,#REF!,#REF!,#REF!,#REF!,#REF!</definedName>
    <definedName name="B" localSheetId="3">#REF!</definedName>
    <definedName name="B">#REF!</definedName>
    <definedName name="B_1" localSheetId="3">#REF!</definedName>
    <definedName name="B_1">#REF!</definedName>
    <definedName name="B_2">#REF!</definedName>
    <definedName name="b_A">#REF!</definedName>
    <definedName name="b_B">#REF!</definedName>
    <definedName name="b_C">#REF!</definedName>
    <definedName name="b_D">#REF!</definedName>
    <definedName name="b_E">#REF!</definedName>
    <definedName name="BB" localSheetId="3">#REF!</definedName>
    <definedName name="BB">#REF!</definedName>
    <definedName name="BBB">#REF!</definedName>
    <definedName name="bbbb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bbbbb">#REF!</definedName>
    <definedName name="BCC">#REF!</definedName>
    <definedName name="BE">#REF!</definedName>
    <definedName name="BH">[29]諸元!$E$25</definedName>
    <definedName name="BHH">#REF!</definedName>
    <definedName name="BHL">#REF!</definedName>
    <definedName name="BI0">#REF!</definedName>
    <definedName name="BL">#REF!</definedName>
    <definedName name="BMM">#REF!</definedName>
    <definedName name="BNN">#REF!</definedName>
    <definedName name="ＢＮＮ類">#REF!</definedName>
    <definedName name="BN類">#REF!</definedName>
    <definedName name="BoltD">[43]input!$G$20</definedName>
    <definedName name="BOO">#REF!</definedName>
    <definedName name="bo集">#REF!</definedName>
    <definedName name="BS_CO">#REF!</definedName>
    <definedName name="BSS">#REF!</definedName>
    <definedName name="BT">[29]諸元!$E$24</definedName>
    <definedName name="BTT">#REF!</definedName>
    <definedName name="C_" localSheetId="3">#REF!</definedName>
    <definedName name="C_">#REF!</definedName>
    <definedName name="C_1" localSheetId="3">#REF!</definedName>
    <definedName name="C_1">#REF!</definedName>
    <definedName name="C_11">#REF!</definedName>
    <definedName name="C_2">#REF!</definedName>
    <definedName name="C_22">#REF!</definedName>
    <definedName name="C_3">#REF!</definedName>
    <definedName name="Ｃ_9">#REF!</definedName>
    <definedName name="C_A">#REF!</definedName>
    <definedName name="C_B">#REF!</definedName>
    <definedName name="C_C">#REF!</definedName>
    <definedName name="C_D">#REF!</definedName>
    <definedName name="C_E">#REF!</definedName>
    <definedName name="cban">#REF!</definedName>
    <definedName name="CC" hidden="1">#REF!</definedName>
    <definedName name="ccc" hidden="1">[44]RB数表!#REF!</definedName>
    <definedName name="CCCC" hidden="1">'[45]ﾏﾝﾎｰﾙ計算表 1'!#REF!</definedName>
    <definedName name="CE">#REF!</definedName>
    <definedName name="ch">#REF!</definedName>
    <definedName name="CHECK">#REF!</definedName>
    <definedName name="CL">#REF!</definedName>
    <definedName name="COUNT">#REF!</definedName>
    <definedName name="_xlnm.Criteria">#REF!</definedName>
    <definedName name="CS" localSheetId="3">[36]入力!$Q$6</definedName>
    <definedName name="CS">[37]入力!$Q$6</definedName>
    <definedName name="ct">#REF!</definedName>
    <definedName name="CT形鋼_ct">#REF!</definedName>
    <definedName name="CV">[32]表紙!$P$6:$P$26</definedName>
    <definedName name="Cv97SheetGousei" localSheetId="3" hidden="1">#REF!</definedName>
    <definedName name="Cv97SheetGousei" hidden="1">#REF!</definedName>
    <definedName name="D" localSheetId="3">[46]ﾀｲﾄﾙ!#REF!</definedName>
    <definedName name="D">[47]せん断照査!$E$7</definedName>
    <definedName name="d_A">#REF!</definedName>
    <definedName name="d_B">#REF!</definedName>
    <definedName name="d_C">#REF!</definedName>
    <definedName name="d_D">#REF!</definedName>
    <definedName name="d_E">#REF!</definedName>
    <definedName name="D_PL">#REF!</definedName>
    <definedName name="D1_" localSheetId="3">#REF!</definedName>
    <definedName name="D1_">#REF!</definedName>
    <definedName name="DAI">#N/A</definedName>
    <definedName name="DAN">#REF!</definedName>
    <definedName name="danmen">#REF!</definedName>
    <definedName name="DATA1">#REF!</definedName>
    <definedName name="_xlnm.Database">#REF!</definedName>
    <definedName name="DB">[7]P1上!#REF!</definedName>
    <definedName name="DD">#REF!</definedName>
    <definedName name="dd_A">#REF!</definedName>
    <definedName name="dd_B">#REF!</definedName>
    <definedName name="dd_C">#REF!</definedName>
    <definedName name="dd_D">#REF!</definedName>
    <definedName name="dd_E">#REF!</definedName>
    <definedName name="DDD" hidden="1">'[45]ﾏﾝﾎｰﾙ計算表 1'!#REF!</definedName>
    <definedName name="ＤＤＤＤＤ" localSheetId="3">#REF!</definedName>
    <definedName name="ｄｄｄｄｄ">#REF!</definedName>
    <definedName name="DE">#REF!</definedName>
    <definedName name="DEF">#REF!</definedName>
    <definedName name="DF">[32]表紙!$P$18</definedName>
    <definedName name="DG">[32]ﾀｲﾄﾙ!#REF!</definedName>
    <definedName name="dh">[48]Ａランプ!#REF!</definedName>
    <definedName name="dk">[48]Ａランプ!#REF!</definedName>
    <definedName name="DL">#REF!</definedName>
    <definedName name="DL_1" localSheetId="3">[36]入力!$K$28</definedName>
    <definedName name="DL_1">[37]入力!$K$28</definedName>
    <definedName name="DL_2" localSheetId="3">[36]入力!$K$29</definedName>
    <definedName name="DL_2">[37]入力!$K$29</definedName>
    <definedName name="DNAME">[29]諸元!$C$4</definedName>
    <definedName name="ＤＯ">#REF!</definedName>
    <definedName name="DR_1" localSheetId="3">[36]入力!$K$30</definedName>
    <definedName name="DR_1">[37]入力!$K$30</definedName>
    <definedName name="DR_2" localSheetId="3">[36]入力!$K$31</definedName>
    <definedName name="DR_2">[37]入力!$K$31</definedName>
    <definedName name="ds">#REF!</definedName>
    <definedName name="DＴ">#REF!</definedName>
    <definedName name="E" localSheetId="3">#REF!</definedName>
    <definedName name="e">#REF!</definedName>
    <definedName name="EEE" hidden="1">#REF!</definedName>
    <definedName name="EHH">[29]諸元!$E$17</definedName>
    <definedName name="EL_BMc">#REF!</definedName>
    <definedName name="encho">#REF!</definedName>
    <definedName name="ＥＰ部材数量">[49]芯組・芯材!#REF!</definedName>
    <definedName name="ER">[32]ﾀｲﾄﾙ!#REF!</definedName>
    <definedName name="EREE" hidden="1">[50]入力表!#REF!</definedName>
    <definedName name="ERG">[32]ﾀｲﾄﾙ!#REF!</definedName>
    <definedName name="_xlnm.Extract">#REF!</definedName>
    <definedName name="EY">#N/A</definedName>
    <definedName name="F" localSheetId="3">[46]ﾀｲﾄﾙ!#REF!</definedName>
    <definedName name="F">#REF!</definedName>
    <definedName name="F_1" localSheetId="3">[36]入力!$K$5</definedName>
    <definedName name="F_1">[37]入力!$K$5</definedName>
    <definedName name="F_13" localSheetId="3">[36]入力!$K$17</definedName>
    <definedName name="F_13">[37]入力!$K$17</definedName>
    <definedName name="F_16" localSheetId="3">[36]入力!$K$20</definedName>
    <definedName name="F_16">[37]入力!$K$20</definedName>
    <definedName name="F_8" localSheetId="3">[36]入力!$K$12</definedName>
    <definedName name="F_8">[37]入力!$K$12</definedName>
    <definedName name="f_A">#REF!</definedName>
    <definedName name="f_B">#REF!</definedName>
    <definedName name="f_C">#REF!</definedName>
    <definedName name="f_D">#REF!</definedName>
    <definedName name="f_E">#REF!</definedName>
    <definedName name="FBH">#REF!</definedName>
    <definedName name="FBI">#REF!</definedName>
    <definedName name="FBM">#REF!</definedName>
    <definedName name="FBN">#REF!</definedName>
    <definedName name="FBT">#REF!</definedName>
    <definedName name="fd">#REF!</definedName>
    <definedName name="FE">#REF!</definedName>
    <definedName name="FG" localSheetId="3">[46]ﾀｲﾄﾙ!#REF!</definedName>
    <definedName name="fg">#REF!</definedName>
    <definedName name="FGF">[32]直線管路工!$D$1:$AE$56</definedName>
    <definedName name="fgh" localSheetId="3">#REF!</definedName>
    <definedName name="fgh">#REF!</definedName>
    <definedName name="FHYT">[46]ﾀｲﾄﾙ!#REF!</definedName>
    <definedName name="file1">#REF!</definedName>
    <definedName name="fill2" localSheetId="3" hidden="1">#REF!</definedName>
    <definedName name="fill2" hidden="1">#REF!</definedName>
    <definedName name="FL">#REF!</definedName>
    <definedName name="FM.2" localSheetId="3" hidden="1">{#N/A,#N/A,FALSE,"集計";#N/A,#N/A,FALSE,"８";#N/A,#N/A,FALSE,"10"}</definedName>
    <definedName name="FM.2" hidden="1">{#N/A,#N/A,FALSE,"集計";#N/A,#N/A,FALSE,"８";#N/A,#N/A,FALSE,"10"}</definedName>
    <definedName name="fm.3" localSheetId="3" hidden="1">{#N/A,#N/A,FALSE,"集計";#N/A,#N/A,FALSE,"８";#N/A,#N/A,FALSE,"10"}</definedName>
    <definedName name="fm.3" hidden="1">{#N/A,#N/A,FALSE,"集計";#N/A,#N/A,FALSE,"８";#N/A,#N/A,FALSE,"10"}</definedName>
    <definedName name="FOO">#REF!</definedName>
    <definedName name="FORM" localSheetId="3">[36]入力!$C$3</definedName>
    <definedName name="FORM">[37]入力!$C$3</definedName>
    <definedName name="Fsa">[43]input!$G$26</definedName>
    <definedName name="fu" localSheetId="3">#REF!</definedName>
    <definedName name="Fu" hidden="1">#REF!</definedName>
    <definedName name="fukasa">#REF!</definedName>
    <definedName name="fukasu">#REF!</definedName>
    <definedName name="futahaba">[18]用排水集計!#REF!</definedName>
    <definedName name="Ｆブロック" localSheetId="3">#REF!</definedName>
    <definedName name="Ｆブロック">#REF!</definedName>
    <definedName name="G">#REF!</definedName>
    <definedName name="gai集">#REF!</definedName>
    <definedName name="GGG" hidden="1">#REF!</definedName>
    <definedName name="ＧＨ">#REF!</definedName>
    <definedName name="GHI">#REF!</definedName>
    <definedName name="GL">#REF!</definedName>
    <definedName name="GO">#N/A</definedName>
    <definedName name="gp">#REF!</definedName>
    <definedName name="GR_BMt">#REF!</definedName>
    <definedName name="Ｇブロック" localSheetId="3">#REF!</definedName>
    <definedName name="Ｇブロック">#REF!</definedName>
    <definedName name="H">#REF!</definedName>
    <definedName name="H_1">#REF!</definedName>
    <definedName name="H_12" localSheetId="3">[36]入力!$F$16</definedName>
    <definedName name="H_12">[37]入力!$F$16</definedName>
    <definedName name="H_15" localSheetId="3">[36]入力!$F$19</definedName>
    <definedName name="H_15">[37]入力!$F$19</definedName>
    <definedName name="H_19" localSheetId="3">[36]入力!$F$23</definedName>
    <definedName name="H_19">[37]入力!$F$23</definedName>
    <definedName name="H_4" localSheetId="3">[36]入力!$F$8</definedName>
    <definedName name="H_4">[37]入力!$F$8</definedName>
    <definedName name="H_5" localSheetId="3">[36]入力!$F$9</definedName>
    <definedName name="H_5">[37]入力!$F$9</definedName>
    <definedName name="H_8" localSheetId="3">[36]入力!$F$12</definedName>
    <definedName name="H_8">[37]入力!$F$12</definedName>
    <definedName name="H_A">#REF!</definedName>
    <definedName name="H_B">#REF!</definedName>
    <definedName name="H_BM">#REF!</definedName>
    <definedName name="H_BM1">[51]集計1!$N$16</definedName>
    <definedName name="H_BMd">#REF!</definedName>
    <definedName name="H_BMu">#REF!</definedName>
    <definedName name="H_C">#REF!</definedName>
    <definedName name="H_D">#REF!</definedName>
    <definedName name="H_E">#REF!</definedName>
    <definedName name="H_FT">#REF!</definedName>
    <definedName name="h09労務単価表" localSheetId="3">#REF!</definedName>
    <definedName name="h09労務単価表">#REF!</definedName>
    <definedName name="h10労務単価表">#REF!</definedName>
    <definedName name="Ｈ１２点検橋梁">[52]設計書!#REF!</definedName>
    <definedName name="ha">#REF!</definedName>
    <definedName name="HAA">#REF!</definedName>
    <definedName name="HAB">#REF!</definedName>
    <definedName name="haba">#REF!</definedName>
    <definedName name="HAC">#REF!</definedName>
    <definedName name="HAD">#REF!</definedName>
    <definedName name="haisharitu">#REF!</definedName>
    <definedName name="HAISUI">#REF!</definedName>
    <definedName name="HANI">#REF!</definedName>
    <definedName name="HAOO">[19]排水!#REF!</definedName>
    <definedName name="HAsyuu">[19]排水!#REF!</definedName>
    <definedName name="ha集">#REF!</definedName>
    <definedName name="ha集2">#REF!</definedName>
    <definedName name="HBA">#REF!</definedName>
    <definedName name="HBB">#REF!</definedName>
    <definedName name="HBC">#REF!</definedName>
    <definedName name="HBD">#REF!</definedName>
    <definedName name="HCA">#REF!</definedName>
    <definedName name="HCB">#REF!</definedName>
    <definedName name="HCC">#REF!</definedName>
    <definedName name="Hd">#REF!</definedName>
    <definedName name="HDN">#REF!</definedName>
    <definedName name="heki1">#REF!</definedName>
    <definedName name="heki2">#REF!</definedName>
    <definedName name="henka">#REF!</definedName>
    <definedName name="henkaritu">#REF!</definedName>
    <definedName name="HENNKOU">[46]ﾀｲﾄﾙ!#REF!</definedName>
    <definedName name="HG">[46]ﾀｲﾄﾙ!#REF!</definedName>
    <definedName name="HH" localSheetId="3">[46]ﾀｲﾄﾙ!#REF!</definedName>
    <definedName name="hh">#REF!</definedName>
    <definedName name="HHH">[29]諸元!$E$13</definedName>
    <definedName name="ｈｈヶ所">#REF!</definedName>
    <definedName name="HIDARI">[53]Ａランプ!#REF!</definedName>
    <definedName name="ｈｊ" localSheetId="3">#REF!</definedName>
    <definedName name="ｈｊ">#REF!</definedName>
    <definedName name="ｈｊｋ" localSheetId="3">#REF!</definedName>
    <definedName name="ｈｊｋ">#REF!</definedName>
    <definedName name="HL" localSheetId="3">[36]入力!$Q$42</definedName>
    <definedName name="HL">[37]入力!$Q$42</definedName>
    <definedName name="HL_1" localSheetId="3">[36]入力!$Q$49</definedName>
    <definedName name="HL_1">[37]入力!$Q$49</definedName>
    <definedName name="HL_2" localSheetId="3">[36]入力!$Q$50</definedName>
    <definedName name="HL_2">[37]入力!$Q$50</definedName>
    <definedName name="ho1a1">#REF!</definedName>
    <definedName name="ho1a2">#REF!</definedName>
    <definedName name="ho1a3">#REF!</definedName>
    <definedName name="ho1a4">#REF!</definedName>
    <definedName name="ho1a5">#REF!</definedName>
    <definedName name="ho1a6">#REF!</definedName>
    <definedName name="ho1b1">#REF!</definedName>
    <definedName name="ho1b2">#REF!</definedName>
    <definedName name="ho1b3">#REF!</definedName>
    <definedName name="ho1b4">#REF!</definedName>
    <definedName name="ho1b5">#REF!</definedName>
    <definedName name="ho1b6">#REF!</definedName>
    <definedName name="ho1c1">#REF!</definedName>
    <definedName name="ho1c2">#REF!</definedName>
    <definedName name="ho1c3">#REF!</definedName>
    <definedName name="ho1c4">#REF!</definedName>
    <definedName name="ho1c5">#REF!</definedName>
    <definedName name="ho1c6">#REF!</definedName>
    <definedName name="ho2a1">#REF!</definedName>
    <definedName name="ho2a2">#REF!</definedName>
    <definedName name="ho2a3">#REF!</definedName>
    <definedName name="ho2a4">#REF!</definedName>
    <definedName name="ho2b1">#REF!</definedName>
    <definedName name="ho2b2">#REF!</definedName>
    <definedName name="ho2b3">#REF!</definedName>
    <definedName name="ho2b4">#REF!</definedName>
    <definedName name="ho2c1">#REF!</definedName>
    <definedName name="ho2c2">#REF!</definedName>
    <definedName name="ho2c3">#REF!</definedName>
    <definedName name="ho2d1">#REF!</definedName>
    <definedName name="ho2d2">#REF!</definedName>
    <definedName name="HOO">#REF!</definedName>
    <definedName name="HOS">#N/A</definedName>
    <definedName name="hosopu">#REF!</definedName>
    <definedName name="HP山留">#REF!</definedName>
    <definedName name="HR" localSheetId="3">[36]入力!$Q$43</definedName>
    <definedName name="HR">[37]入力!$Q$43</definedName>
    <definedName name="HR_1" localSheetId="3">[36]入力!$Q$51</definedName>
    <definedName name="HR_1">[37]入力!$Q$51</definedName>
    <definedName name="HR_2" localSheetId="3">[36]入力!$Q$52</definedName>
    <definedName name="HR_2">[37]入力!$Q$52</definedName>
    <definedName name="HSFS_ESC_Q">#REF!</definedName>
    <definedName name="HTML_CodePage" hidden="1">932</definedName>
    <definedName name="HTML_Control" hidden="1">{"'排水(本)'!$A$1:$J$38"}</definedName>
    <definedName name="HTML_Description" hidden="1">""</definedName>
    <definedName name="HTML_Email" hidden="1">""</definedName>
    <definedName name="HTML_Header" hidden="1">"排水(本)"</definedName>
    <definedName name="HTML_LastUpdate" hidden="1">"97/04/03"</definedName>
    <definedName name="HTML_LineAfter" hidden="1">FALSE</definedName>
    <definedName name="HTML_LineBefore" hidden="1">FALSE</definedName>
    <definedName name="HTML_Name" hidden="1">"庄子　利雄"</definedName>
    <definedName name="HTML_OBDlg2" hidden="1">TRUE</definedName>
    <definedName name="HTML_OBDlg4" hidden="1">TRUE</definedName>
    <definedName name="HTML_OS" hidden="1">0</definedName>
    <definedName name="HTML_PathFile" hidden="1">"A:\My Documents\My2HTML.htm"</definedName>
    <definedName name="HTML_Title" hidden="1">"花巻･大曲線 集計"</definedName>
    <definedName name="huhu">#REF!</definedName>
    <definedName name="HYO">[54]設計表紙!#REF!</definedName>
    <definedName name="HYOUSI">#REF!</definedName>
    <definedName name="hヶ所">#REF!</definedName>
    <definedName name="Ｈブロック" localSheetId="3">#REF!</definedName>
    <definedName name="Ｈブロック">#REF!</definedName>
    <definedName name="Ｈ型鋼_h2">#REF!</definedName>
    <definedName name="Ｈ形鋼_h">#REF!</definedName>
    <definedName name="I">#REF!</definedName>
    <definedName name="IA">#N/A</definedName>
    <definedName name="IB">#N/A</definedName>
    <definedName name="IC">#N/A</definedName>
    <definedName name="ID">#N/A</definedName>
    <definedName name="ii">#REF!</definedName>
    <definedName name="INP.">#REF!</definedName>
    <definedName name="INPUT" localSheetId="3">#N/A</definedName>
    <definedName name="input">#REF!</definedName>
    <definedName name="INSATU">#REF!</definedName>
    <definedName name="ITI">[13]ポンプ損料日数!#REF!</definedName>
    <definedName name="Ｉ形鋼_i">#REF!</definedName>
    <definedName name="I形鋼_i2">#REF!</definedName>
    <definedName name="j" localSheetId="3">#REF!</definedName>
    <definedName name="j">#REF!</definedName>
    <definedName name="JH">[46]変更対照表!$B$4</definedName>
    <definedName name="JHKJ">[46]表紙!#REF!</definedName>
    <definedName name="JIKE">#REF!</definedName>
    <definedName name="JIKO">#REF!</definedName>
    <definedName name="JK">[32]表紙!#REF!</definedName>
    <definedName name="JKK">[32]表紙!$P$22</definedName>
    <definedName name="JO">#REF!</definedName>
    <definedName name="JT" localSheetId="3">#REF!</definedName>
    <definedName name="JT">#REF!</definedName>
    <definedName name="k">#REF!</definedName>
    <definedName name="k_A">#REF!</definedName>
    <definedName name="k_B">#REF!</definedName>
    <definedName name="k_C">#REF!</definedName>
    <definedName name="k_D">#REF!</definedName>
    <definedName name="k_E">#REF!</definedName>
    <definedName name="KA">#REF!</definedName>
    <definedName name="kaa">#REF!</definedName>
    <definedName name="kaa_2">#REF!</definedName>
    <definedName name="kab">#REF!</definedName>
    <definedName name="kab_2">#REF!</definedName>
    <definedName name="kaｃ">#REF!</definedName>
    <definedName name="kak" hidden="1">[6]延長調書!#REF!</definedName>
    <definedName name="KAS">#N/A</definedName>
    <definedName name="kata">#REF!</definedName>
    <definedName name="katal" localSheetId="3">#REF!</definedName>
    <definedName name="katal">#REF!</definedName>
    <definedName name="katal2">#REF!</definedName>
    <definedName name="katamuki1">#REF!</definedName>
    <definedName name="katar">#REF!</definedName>
    <definedName name="katar2">#REF!</definedName>
    <definedName name="katawaku">#REF!</definedName>
    <definedName name="kca">#REF!</definedName>
    <definedName name="kcb">#REF!</definedName>
    <definedName name="kcon">#REF!</definedName>
    <definedName name="ken">#REF!</definedName>
    <definedName name="keta">#REF!</definedName>
    <definedName name="kfsyu">[19]付属!#REF!</definedName>
    <definedName name="kh">#REF!</definedName>
    <definedName name="KI" localSheetId="3">#REF!</definedName>
    <definedName name="KI">#REF!</definedName>
    <definedName name="kih">#REF!</definedName>
    <definedName name="KIO" hidden="1">'[55]ﾋｭｰﾑ管(φ500）築造'!$FA$10:$GJ$20</definedName>
    <definedName name="kiso">#REF!</definedName>
    <definedName name="kiso_a">#REF!</definedName>
    <definedName name="kiso1">#REF!</definedName>
    <definedName name="kiso2">#REF!</definedName>
    <definedName name="kisol">#REF!</definedName>
    <definedName name="kisor">#REF!</definedName>
    <definedName name="kisozai">#REF!</definedName>
    <definedName name="KJ">[46]表紙!#REF!</definedName>
    <definedName name="kk" localSheetId="3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kk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kka" localSheetId="3">#REF!</definedName>
    <definedName name="kka">#REF!</definedName>
    <definedName name="kkb" localSheetId="3">#REF!</definedName>
    <definedName name="kkb">#REF!</definedName>
    <definedName name="KKK" hidden="1">[50]入力表!#REF!</definedName>
    <definedName name="KL">[32]ﾀｲﾄﾙ!#REF!</definedName>
    <definedName name="kncrt">#REF!</definedName>
    <definedName name="koudb" localSheetId="3">#REF!</definedName>
    <definedName name="koudb">#REF!</definedName>
    <definedName name="KOUMOKU">[53]Ａランプ!#REF!</definedName>
    <definedName name="kozo" localSheetId="3">#REF!</definedName>
    <definedName name="kozo">#REF!</definedName>
    <definedName name="KO合計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kusa1">#REF!</definedName>
    <definedName name="kusa2">#REF!</definedName>
    <definedName name="KYO">#REF!</definedName>
    <definedName name="KYU">#N/A</definedName>
    <definedName name="L" localSheetId="3">#REF!</definedName>
    <definedName name="L">#REF!</definedName>
    <definedName name="L_2" localSheetId="3">[36]入力!$F$29</definedName>
    <definedName name="L_2">[37]入力!$F$29</definedName>
    <definedName name="L_3" localSheetId="3">[36]入力!$F$30</definedName>
    <definedName name="L_3">[37]入力!$F$30</definedName>
    <definedName name="L_4" localSheetId="3">[36]入力!$F$31</definedName>
    <definedName name="L_4">[37]入力!$F$31</definedName>
    <definedName name="L_5" localSheetId="3">[36]入力!$F$32</definedName>
    <definedName name="L_5">[37]入力!$F$32</definedName>
    <definedName name="L_BM">[56]集計1!#REF!</definedName>
    <definedName name="L_PL">#REF!</definedName>
    <definedName name="LA_1" localSheetId="3">[36]入力!$Q$22</definedName>
    <definedName name="LA_1">[37]入力!$Q$22</definedName>
    <definedName name="LA_2" localSheetId="3">[36]入力!$Q$23</definedName>
    <definedName name="LA_2">[37]入力!$Q$23</definedName>
    <definedName name="lb" localSheetId="3">#REF!</definedName>
    <definedName name="lb">#REF!</definedName>
    <definedName name="lbu">'[57]BOX-2連'!$G$61</definedName>
    <definedName name="lh" localSheetId="3">#REF!</definedName>
    <definedName name="lh">#REF!</definedName>
    <definedName name="limcount" localSheetId="3" hidden="1">2</definedName>
    <definedName name="limcount" hidden="1">1</definedName>
    <definedName name="LK">[46]ﾀｲﾄﾙ!#REF!</definedName>
    <definedName name="lkkk.2" localSheetId="3" hidden="1">{#N/A,#N/A,FALSE,"集計";#N/A,#N/A,FALSE,"８";#N/A,#N/A,FALSE,"10"}</definedName>
    <definedName name="lkkk.2" hidden="1">{#N/A,#N/A,FALSE,"集計";#N/A,#N/A,FALSE,"８";#N/A,#N/A,FALSE,"10"}</definedName>
    <definedName name="ll" localSheetId="3">#REF!</definedName>
    <definedName name="ll">#REF!</definedName>
    <definedName name="LL_1" localSheetId="3">[36]入力!$Q$32</definedName>
    <definedName name="LL_1">[37]入力!$Q$32</definedName>
    <definedName name="LL_2" localSheetId="3">[36]入力!$Q$33</definedName>
    <definedName name="LL_2">[37]入力!$Q$33</definedName>
    <definedName name="LL2_1" localSheetId="3">[36]入力!$Q$37</definedName>
    <definedName name="LL2_1">[37]入力!$Q$37</definedName>
    <definedName name="LL2_2" localSheetId="3">[36]入力!$Q$38</definedName>
    <definedName name="LL2_2">[37]入力!$Q$38</definedName>
    <definedName name="LLL">#REF!</definedName>
    <definedName name="ｌｌｌｌｌｌｌ">#REF!</definedName>
    <definedName name="Ln_A">#REF!</definedName>
    <definedName name="Ln_B">#REF!</definedName>
    <definedName name="Ln_C">#REF!</definedName>
    <definedName name="Ln_D">#REF!</definedName>
    <definedName name="Ln_E">#REF!</definedName>
    <definedName name="LOOP">#REF!</definedName>
    <definedName name="LR_1" localSheetId="3">[36]入力!$Q$34</definedName>
    <definedName name="LR_1">[37]入力!$Q$34</definedName>
    <definedName name="LR_2" localSheetId="3">[36]入力!$Q$35</definedName>
    <definedName name="LR_2">[37]入力!$Q$35</definedName>
    <definedName name="LR2_1" localSheetId="3">[36]入力!$Q$39</definedName>
    <definedName name="LR2_1">[37]入力!$Q$39</definedName>
    <definedName name="LR2_2" localSheetId="3">[36]入力!$Q$40</definedName>
    <definedName name="LR2_2">[37]入力!$Q$40</definedName>
    <definedName name="Ls_A">#REF!</definedName>
    <definedName name="Ls_B">#REF!</definedName>
    <definedName name="Ls_C">#REF!</definedName>
    <definedName name="Ls_D">#REF!</definedName>
    <definedName name="Ls_E">#REF!</definedName>
    <definedName name="M" localSheetId="3">#REF!</definedName>
    <definedName name="M">[47]せん断照査!$E$9</definedName>
    <definedName name="M_A">#REF!</definedName>
    <definedName name="M_B">#REF!</definedName>
    <definedName name="M_C">#REF!</definedName>
    <definedName name="M_D">#REF!</definedName>
    <definedName name="M_E">#REF!</definedName>
    <definedName name="M00028_T">#REF!</definedName>
    <definedName name="M1q">#REF!</definedName>
    <definedName name="M2j">#REF!</definedName>
    <definedName name="M2q">#REF!</definedName>
    <definedName name="MA" localSheetId="3">[36]入力!$Q$20</definedName>
    <definedName name="MA">[37]入力!$Q$20</definedName>
    <definedName name="mae">#REF!</definedName>
    <definedName name="maen" localSheetId="3">#REF!</definedName>
    <definedName name="maen">#REF!</definedName>
    <definedName name="mai">[18]用排水集計!#REF!</definedName>
    <definedName name="Maj">#REF!</definedName>
    <definedName name="Maq">#REF!</definedName>
    <definedName name="masu">#REF!</definedName>
    <definedName name="mb">[58]本体!#REF!</definedName>
    <definedName name="Mcj">#REF!</definedName>
    <definedName name="Mcq">#REF!</definedName>
    <definedName name="Md_A">#REF!</definedName>
    <definedName name="Md_B">#REF!</definedName>
    <definedName name="Md_C">#REF!</definedName>
    <definedName name="Md_D">#REF!</definedName>
    <definedName name="Md_E">#REF!</definedName>
    <definedName name="meji">#REF!</definedName>
    <definedName name="mejil" localSheetId="3">#REF!</definedName>
    <definedName name="mejil">#REF!</definedName>
    <definedName name="mejir" localSheetId="3">#REF!</definedName>
    <definedName name="mejir">#REF!</definedName>
    <definedName name="MENU" localSheetId="3">#N/A</definedName>
    <definedName name="MENU">#REF!</definedName>
    <definedName name="MENU_SET">#REF!</definedName>
    <definedName name="MENU1">[12]設計明全!$D$16</definedName>
    <definedName name="mezisuu">#REF!</definedName>
    <definedName name="MIGI">[53]Ａランプ!#REF!</definedName>
    <definedName name="MIZ">#N/A</definedName>
    <definedName name="mizu">#REF!</definedName>
    <definedName name="mm" localSheetId="3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mm">[58]本体!#REF!</definedName>
    <definedName name="mmm" localSheetId="3">'[59]０号人孔'!#REF!</definedName>
    <definedName name="MMM">#REF!</definedName>
    <definedName name="mmmmmmmmmmmmmmm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mmmmmmmmmmmmmmmmmmmmm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MO">[60]目次!$C$3:$N$59</definedName>
    <definedName name="MO12.">#REF!</definedName>
    <definedName name="ＭＯＫＵ">#REF!</definedName>
    <definedName name="MP合計" localSheetId="3">#REF!</definedName>
    <definedName name="MP合計">#REF!</definedName>
    <definedName name="ｍ当り">#REF!</definedName>
    <definedName name="N" localSheetId="3">[12]設計明全!$BI$88</definedName>
    <definedName name="N">[47]せん断照査!$E$10</definedName>
    <definedName name="N_A">#REF!</definedName>
    <definedName name="N_B">#REF!</definedName>
    <definedName name="N_C">#REF!</definedName>
    <definedName name="N_D">#REF!</definedName>
    <definedName name="N_E">#REF!</definedName>
    <definedName name="N_PL">#REF!</definedName>
    <definedName name="N_PLc">#REF!</definedName>
    <definedName name="N_PLr">#REF!</definedName>
    <definedName name="n1_A">#REF!</definedName>
    <definedName name="n1_B">#REF!</definedName>
    <definedName name="n1_C">#REF!</definedName>
    <definedName name="n1_D">#REF!</definedName>
    <definedName name="n1_E">#REF!</definedName>
    <definedName name="n2_A">#REF!</definedName>
    <definedName name="n2_B">#REF!</definedName>
    <definedName name="n2_C">#REF!</definedName>
    <definedName name="n2_D">#REF!</definedName>
    <definedName name="n2_E">#REF!</definedName>
    <definedName name="NA" localSheetId="3">[7]P1上!#REF!</definedName>
    <definedName name="NA">[7]P1上!#REF!</definedName>
    <definedName name="NAM">#REF!</definedName>
    <definedName name="namm">#REF!</definedName>
    <definedName name="naral" localSheetId="3">#REF!</definedName>
    <definedName name="naral">#REF!</definedName>
    <definedName name="narar" localSheetId="3">#REF!</definedName>
    <definedName name="narar">#REF!</definedName>
    <definedName name="NB" localSheetId="3">[7]P1上!#REF!</definedName>
    <definedName name="NB">[7]P1上!#REF!</definedName>
    <definedName name="neire1">#REF!</definedName>
    <definedName name="neire2">#REF!</definedName>
    <definedName name="ninni">#REF!</definedName>
    <definedName name="NL" localSheetId="3">[7]P1上!#REF!</definedName>
    <definedName name="NL">[7]P1上!#REF!</definedName>
    <definedName name="NM">[46]ﾀｲﾄﾙ!#REF!</definedName>
    <definedName name="NM_P">#REF!</definedName>
    <definedName name="nn" localSheetId="3">#REF!</definedName>
    <definedName name="nn">#REF!</definedName>
    <definedName name="NNN" hidden="1">[50]入力表!#REF!</definedName>
    <definedName name="NO">#REF!</definedName>
    <definedName name="NO.1">#REF!</definedName>
    <definedName name="NO.2">#REF!</definedName>
    <definedName name="NO0">#REF!</definedName>
    <definedName name="nori">#REF!</definedName>
    <definedName name="noriwaku" hidden="1">#REF!</definedName>
    <definedName name="np_A">#REF!</definedName>
    <definedName name="np_B">#REF!</definedName>
    <definedName name="np_C">#REF!</definedName>
    <definedName name="np_D">#REF!</definedName>
    <definedName name="np_E">#REF!</definedName>
    <definedName name="npd_A">#REF!</definedName>
    <definedName name="npd_B">#REF!</definedName>
    <definedName name="npd_C">#REF!</definedName>
    <definedName name="npd_D">#REF!</definedName>
    <definedName name="npd_E">#REF!</definedName>
    <definedName name="NT">#REF!</definedName>
    <definedName name="O">#REF!</definedName>
    <definedName name="OnClick_AddButton">[61]!OnClick_AddButton</definedName>
    <definedName name="OnClick_BackButton">[61]!OnClick_BackButton</definedName>
    <definedName name="OnClick_DelButton">[61]!OnClick_DelButton</definedName>
    <definedName name="OnClick_DropDown計算書タイプ">[61]!OnClick_DropDown計算書タイプ</definedName>
    <definedName name="OnClick_NextButton">[61]!OnClick_NextButton</definedName>
    <definedName name="OnClick_本体付属別総括表">[0]!OnClick_本体付属別総括表</definedName>
    <definedName name="OnClick_本体付属別総括表_Page設定">[0]!OnClick_本体付属別総括表_Page設定</definedName>
    <definedName name="OnShow_DlgMain">[61]!OnShow_DlgMain</definedName>
    <definedName name="OnShow_Dlgデｰタタイプ指定">[61]!OnShow_Dlgデｰタタイプ指定</definedName>
    <definedName name="OnShow_Dlgデータ範囲">[61]!OnShow_Dlgデータ範囲</definedName>
    <definedName name="OnShow_Dlg区切り文字">[61]!OnShow_Dlg区切り文字</definedName>
    <definedName name="OnShow_Dlg詳細指定">[61]!OnShow_Dlg詳細指定</definedName>
    <definedName name="OnShow_シｰト名">[61]!OnShow_シｰト名</definedName>
    <definedName name="OnShow_計算書タイプ追加">[61]!OnShow_計算書タイプ追加</definedName>
    <definedName name="OO" hidden="1">[6]延長調書!#REF!</definedName>
    <definedName name="OOO" hidden="1">'[45]ﾏﾝﾎｰﾙ計算表 1'!#REF!</definedName>
    <definedName name="P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P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P.1">#REF!</definedName>
    <definedName name="P_2">#REF!</definedName>
    <definedName name="P_3">#REF!</definedName>
    <definedName name="p_A">#REF!</definedName>
    <definedName name="p_B">#REF!</definedName>
    <definedName name="p_C">#REF!</definedName>
    <definedName name="p_D">#REF!</definedName>
    <definedName name="p_E">#REF!</definedName>
    <definedName name="P0">#REF!</definedName>
    <definedName name="p120総括">[7]P1上!#REF!</definedName>
    <definedName name="p121総括" localSheetId="3">#REF!</definedName>
    <definedName name="p121総括">#REF!</definedName>
    <definedName name="ｐ122総括" localSheetId="3">#REF!</definedName>
    <definedName name="ｐ122総括">#REF!</definedName>
    <definedName name="p123総括" localSheetId="3">#REF!</definedName>
    <definedName name="p123総括">#REF!</definedName>
    <definedName name="P124総括">#REF!</definedName>
    <definedName name="P125総括">#REF!</definedName>
    <definedName name="P126総括">#REF!</definedName>
    <definedName name="P133総括">#REF!</definedName>
    <definedName name="P134総括">#REF!</definedName>
    <definedName name="P1d">#REF!</definedName>
    <definedName name="P1q">#REF!</definedName>
    <definedName name="P1型">#REF!</definedName>
    <definedName name="P2d">#REF!</definedName>
    <definedName name="P2q">#REF!</definedName>
    <definedName name="P2型">#REF!</definedName>
    <definedName name="P3q">#REF!</definedName>
    <definedName name="PA">#N/A</definedName>
    <definedName name="pade3" localSheetId="3">#REF!</definedName>
    <definedName name="pade3">#REF!</definedName>
    <definedName name="page1" localSheetId="3">#REF!</definedName>
    <definedName name="page1">#REF!</definedName>
    <definedName name="page2" localSheetId="3">#REF!</definedName>
    <definedName name="page2">#REF!</definedName>
    <definedName name="page4">#REF!</definedName>
    <definedName name="page5">#REF!</definedName>
    <definedName name="page6">#REF!</definedName>
    <definedName name="page7">#REF!</definedName>
    <definedName name="page8">#REF!</definedName>
    <definedName name="PB">#N/A</definedName>
    <definedName name="PC">#N/A</definedName>
    <definedName name="PD">#N/A</definedName>
    <definedName name="PE">#N/A</definedName>
    <definedName name="pg6.1">#REF!</definedName>
    <definedName name="pg6.2">#REF!</definedName>
    <definedName name="pg6.3">#REF!</definedName>
    <definedName name="pg6.4">#REF!</definedName>
    <definedName name="PI">#REF!</definedName>
    <definedName name="pit">#REF!</definedName>
    <definedName name="pit1_A">#REF!</definedName>
    <definedName name="pit1_B">#REF!</definedName>
    <definedName name="pit1_C">#REF!</definedName>
    <definedName name="pit1_D">#REF!</definedName>
    <definedName name="pit1_E">#REF!</definedName>
    <definedName name="pit2_A">#REF!</definedName>
    <definedName name="pit2_B">#REF!</definedName>
    <definedName name="pit2_C">#REF!</definedName>
    <definedName name="pit2_D">#REF!</definedName>
    <definedName name="pit2_E">#REF!</definedName>
    <definedName name="PLOT">#REF!</definedName>
    <definedName name="PN" localSheetId="3">[36]入力!$B$3</definedName>
    <definedName name="PN">[37]入力!$B$3</definedName>
    <definedName name="POPWIN">[62]路盤工!#REF!</definedName>
    <definedName name="PP" hidden="1">#REF!</definedName>
    <definedName name="ｐｐｐ" localSheetId="3">#REF!</definedName>
    <definedName name="ｐｐｐ">#REF!</definedName>
    <definedName name="PRIDO">[63]車道側!#REF!</definedName>
    <definedName name="PRIEI">[63]車道側!#REF!</definedName>
    <definedName name="PRINT">[64]直線管路工!$D$1:$AE$56</definedName>
    <definedName name="_xlnm.Print_Area" localSheetId="3">縦断側溝部計算書!$A$1:$W$25</definedName>
    <definedName name="_xlnm.Print_Area" localSheetId="1">総括表!$A$1:$I$28</definedName>
    <definedName name="_xlnm.Print_Area" localSheetId="2">内訳書!$A$1:$O$202</definedName>
    <definedName name="_xlnm.Print_Area" localSheetId="4">立積・平積計算書!$A$1:$R$28</definedName>
    <definedName name="_xlnm.Print_Area">#REF!</definedName>
    <definedName name="Print_Area_MI" localSheetId="3">#REF!</definedName>
    <definedName name="PRINT_AREA_MI">#REF!</definedName>
    <definedName name="Print_Area2">#REF!</definedName>
    <definedName name="PrintArea">#REF!,#REF!,#REF!,#REF!,#REF!,#REF!,#REF!</definedName>
    <definedName name="Ps">#REF!</definedName>
    <definedName name="Pse">#REF!</definedName>
    <definedName name="PT">[47]せん断照査!$E$8</definedName>
    <definedName name="PU3側溝Ａ">#REF!</definedName>
    <definedName name="PU3側溝Ｂ" localSheetId="3">#REF!</definedName>
    <definedName name="PU3側溝Ｂ">[65]Sheet1!#REF!</definedName>
    <definedName name="q" localSheetId="3">#REF!</definedName>
    <definedName name="ｑ">#REF!</definedName>
    <definedName name="qq" localSheetId="3">#REF!</definedName>
    <definedName name="ＱＱ" hidden="1">[50]入力表!#REF!</definedName>
    <definedName name="qqq" localSheetId="3">#REF!</definedName>
    <definedName name="QQQ" hidden="1">[50]入力表!#REF!</definedName>
    <definedName name="QQQQ" hidden="1">[50]入力表!#REF!</definedName>
    <definedName name="ｑｑｑｑｑｑ" localSheetId="3" hidden="1">#REF!</definedName>
    <definedName name="ｑｑｑｑｑｑ" hidden="1">#REF!</definedName>
    <definedName name="R_1" localSheetId="3">[36]入力!$K$24</definedName>
    <definedName name="R_1">[37]入力!$K$24</definedName>
    <definedName name="R_2" localSheetId="3">[36]入力!$K$25</definedName>
    <definedName name="R_2">[37]入力!$K$25</definedName>
    <definedName name="R_3" localSheetId="3">[36]入力!$K$26</definedName>
    <definedName name="R_3">[37]入力!$K$26</definedName>
    <definedName name="RA_1" localSheetId="3">[36]入力!$Q$24</definedName>
    <definedName name="RA_1">[37]入力!$Q$24</definedName>
    <definedName name="RA_2" localSheetId="3">[36]入力!$Q$25</definedName>
    <definedName name="RA_2">[37]入力!$Q$25</definedName>
    <definedName name="rb" localSheetId="3">#REF!</definedName>
    <definedName name="rb">#REF!</definedName>
    <definedName name="RB122..T175_A_G">#REF!</definedName>
    <definedName name="RB2..T55_A_GQ">#REF!</definedName>
    <definedName name="RB2..U55_A_GQ">#REF!</definedName>
    <definedName name="RB62..T115_A_GQ">#REF!</definedName>
    <definedName name="rbu">'[57]BOX-2連'!$O$61</definedName>
    <definedName name="RECORD" localSheetId="3">[13]見積比較!#REF!</definedName>
    <definedName name="RECORD">[63]車道側!#REF!</definedName>
    <definedName name="rh" localSheetId="3">#REF!</definedName>
    <definedName name="rh">#REF!</definedName>
    <definedName name="RIST">[66]ﾘｽﾄ!$B$3:$J$198</definedName>
    <definedName name="ROO">#REF!</definedName>
    <definedName name="RO集">#REF!</definedName>
    <definedName name="rr">#REF!</definedName>
    <definedName name="RRR" hidden="1">#REF!</definedName>
    <definedName name="RRφ50">#REF!</definedName>
    <definedName name="RRφ75">#REF!</definedName>
    <definedName name="RT" localSheetId="3">[32]ﾀｲﾄﾙ!#REF!</definedName>
    <definedName name="ｒｔ">#REF!</definedName>
    <definedName name="RZ122..AR175_A_">#REF!</definedName>
    <definedName name="RZ2..AR55_A_GQ">#REF!</definedName>
    <definedName name="RZ62..AR115_A_G">#REF!</definedName>
    <definedName name="S" localSheetId="3">[46]表紙!#REF!</definedName>
    <definedName name="S">[47]せん断照査!$E$11</definedName>
    <definedName name="S_A">#REF!</definedName>
    <definedName name="S_B">#REF!</definedName>
    <definedName name="S_C">#REF!</definedName>
    <definedName name="S_D">#REF!</definedName>
    <definedName name="S_E">#REF!</definedName>
    <definedName name="S10K">[27]経費A!#REF!</definedName>
    <definedName name="S15K">[27]経費A!#REF!</definedName>
    <definedName name="S1q">#REF!</definedName>
    <definedName name="S20K">[27]経費A!#REF!</definedName>
    <definedName name="S25K">[27]経費A!#REF!</definedName>
    <definedName name="S2j">#REF!</definedName>
    <definedName name="S2q">#REF!</definedName>
    <definedName name="S30K">[27]経費A!#REF!</definedName>
    <definedName name="S35K">[27]経費A!#REF!</definedName>
    <definedName name="S40K">[27]経費A!#REF!</definedName>
    <definedName name="S45K">[27]経費A!#REF!</definedName>
    <definedName name="S50K">[27]経費A!#REF!</definedName>
    <definedName name="S55K">[27]経費A!#REF!</definedName>
    <definedName name="S60K">[27]経費A!#REF!</definedName>
    <definedName name="S65K">[27]経費A!#REF!</definedName>
    <definedName name="S70K">[27]経費A!#REF!</definedName>
    <definedName name="S75K">[27]経費A!#REF!</definedName>
    <definedName name="S80K">[27]経費A!#REF!</definedName>
    <definedName name="sa">#REF!</definedName>
    <definedName name="Saj">#REF!</definedName>
    <definedName name="Saq">#REF!</definedName>
    <definedName name="sas">#REF!</definedName>
    <definedName name="sasa">#REF!</definedName>
    <definedName name="Scj">#REF!</definedName>
    <definedName name="Scq">#REF!</definedName>
    <definedName name="SD">#REF!</definedName>
    <definedName name="ｓｄｆｓ">#REF!</definedName>
    <definedName name="sekouenntyou">#REF!</definedName>
    <definedName name="sencount" localSheetId="3" hidden="1">2</definedName>
    <definedName name="sencount" hidden="1">1</definedName>
    <definedName name="sheki">#REF!</definedName>
    <definedName name="SHOKI">[53]Ａランプ!#REF!</definedName>
    <definedName name="shukei">#REF!</definedName>
    <definedName name="Sk" localSheetId="3">#REF!</definedName>
    <definedName name="Sk">#REF!</definedName>
    <definedName name="SKIN">[67]部材諸元!$A$6:$J$78</definedName>
    <definedName name="sokko">#REF!</definedName>
    <definedName name="soku">#REF!</definedName>
    <definedName name="SOKUTEN">[53]Ａランプ!#REF!</definedName>
    <definedName name="Sort2" hidden="1">#REF!</definedName>
    <definedName name="SP合計">#REF!</definedName>
    <definedName name="ss" localSheetId="3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ss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SS." localSheetId="3" hidden="1">#REF!</definedName>
    <definedName name="SS." hidden="1">#REF!</definedName>
    <definedName name="ｓｓ1" hidden="1">{#N/A,#N/A,FALSE,"集計表";#N/A,#N/A,FALSE,"材料表"}</definedName>
    <definedName name="SSA">[43]input!$G$21</definedName>
    <definedName name="ssaa">#REF!</definedName>
    <definedName name="SSAE">[43]input!$G$22</definedName>
    <definedName name="STAE1">[53]Ａランプ!#REF!</definedName>
    <definedName name="STAE2">[53]Ａランプ!#REF!</definedName>
    <definedName name="STAS1">[53]Ａランプ!#REF!</definedName>
    <definedName name="STAS2">[53]Ａランプ!#REF!</definedName>
    <definedName name="suryo" localSheetId="3">#REF!</definedName>
    <definedName name="suryo">#REF!</definedName>
    <definedName name="SUS鋼管_p_2">#REF!</definedName>
    <definedName name="SUU">#N/A</definedName>
    <definedName name="swN_A">#REF!</definedName>
    <definedName name="swN_B">#REF!</definedName>
    <definedName name="swN_C">#REF!</definedName>
    <definedName name="swN_D">#REF!</definedName>
    <definedName name="swN_E">#REF!</definedName>
    <definedName name="swS">#REF!</definedName>
    <definedName name="SYUNTA">#REF!</definedName>
    <definedName name="t" localSheetId="3">#REF!</definedName>
    <definedName name="t">#REF!</definedName>
    <definedName name="ta">#REF!</definedName>
    <definedName name="TAA">#REF!</definedName>
    <definedName name="TAB">#REF!</definedName>
    <definedName name="TAC">#REF!</definedName>
    <definedName name="TAD">#REF!</definedName>
    <definedName name="TAE">#REF!</definedName>
    <definedName name="TAF">#REF!</definedName>
    <definedName name="tankan">#REF!</definedName>
    <definedName name="TAROU" localSheetId="3">'[68]１－１'!#REF!</definedName>
    <definedName name="TAROU">'[68]１－１'!#REF!</definedName>
    <definedName name="tate">#REF!</definedName>
    <definedName name="tate2">#REF!</definedName>
    <definedName name="TAU">[43]input!$G$24</definedName>
    <definedName name="TBA">#REF!</definedName>
    <definedName name="tban">#REF!</definedName>
    <definedName name="TBB">#REF!</definedName>
    <definedName name="TBC">#REF!</definedName>
    <definedName name="TBD">#REF!</definedName>
    <definedName name="TBE">#REF!</definedName>
    <definedName name="TBF">#REF!</definedName>
    <definedName name="TCA" localSheetId="3">[43]input!$G$25</definedName>
    <definedName name="TCA">#REF!</definedName>
    <definedName name="TCB">#REF!</definedName>
    <definedName name="TCC">#REF!</definedName>
    <definedName name="Td">#REF!</definedName>
    <definedName name="TDA">#REF!</definedName>
    <definedName name="TDB">#REF!</definedName>
    <definedName name="teiban">#REF!</definedName>
    <definedName name="teiban1">#REF!</definedName>
    <definedName name="teiban2">#REF!</definedName>
    <definedName name="TEK">#REF!</definedName>
    <definedName name="tenba">#REF!</definedName>
    <definedName name="tentan">#REF!</definedName>
    <definedName name="tetu">#REF!</definedName>
    <definedName name="TG">#REF!</definedName>
    <definedName name="tisakikyoukaikou">#REF!</definedName>
    <definedName name="title">#REF!</definedName>
    <definedName name="title_A">#REF!</definedName>
    <definedName name="title_B">#REF!</definedName>
    <definedName name="title_C">#REF!</definedName>
    <definedName name="title_D">#REF!</definedName>
    <definedName name="title_E">#REF!</definedName>
    <definedName name="TitleItem">#REF!</definedName>
    <definedName name="TJIROU">'[68]１－１'!#REF!</definedName>
    <definedName name="tm">'[69]１工区'!#REF!</definedName>
    <definedName name="TN">#REF!</definedName>
    <definedName name="toko">#REF!</definedName>
    <definedName name="toko2">#REF!</definedName>
    <definedName name="tokobori">#REF!</definedName>
    <definedName name="TON">#REF!</definedName>
    <definedName name="TOO">#REF!</definedName>
    <definedName name="tosui">#REF!</definedName>
    <definedName name="TP合計">#REF!</definedName>
    <definedName name="TR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Trope">#REF!</definedName>
    <definedName name="TT">#REF!</definedName>
    <definedName name="TY">[32]ﾀｲﾄﾙ!#REF!</definedName>
    <definedName name="TYO">#N/A</definedName>
    <definedName name="tyou">#REF!</definedName>
    <definedName name="tyouban">#REF!</definedName>
    <definedName name="TYP_BM">#REF!</definedName>
    <definedName name="TYP_FD">#REF!</definedName>
    <definedName name="type">#REF!</definedName>
    <definedName name="Ｔ形鋼_t">#REF!</definedName>
    <definedName name="U" localSheetId="3">[32]直線管路工!$D$1:$AE$56</definedName>
    <definedName name="U">#REF!</definedName>
    <definedName name="u_A">#REF!</definedName>
    <definedName name="u_B">#REF!</definedName>
    <definedName name="u_C">#REF!</definedName>
    <definedName name="u_D">#REF!</definedName>
    <definedName name="u_E">#REF!</definedName>
    <definedName name="UCHI">[53]Ａランプ!#REF!</definedName>
    <definedName name="uhui" hidden="1">{#N/A,#N/A,FALSE,"集計表";#N/A,#N/A,FALSE,"材料表"}</definedName>
    <definedName name="UI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UI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umemodoshi">#REF!</definedName>
    <definedName name="ushiro">#REF!</definedName>
    <definedName name="usiron" localSheetId="3">#REF!</definedName>
    <definedName name="usiron">#REF!</definedName>
    <definedName name="utikabe">#REF!</definedName>
    <definedName name="V">#REF!</definedName>
    <definedName name="vlhh5">[10]集計1!#REF!</definedName>
    <definedName name="vlhh6">[10]集計1!#REF!</definedName>
    <definedName name="VU山留">#REF!</definedName>
    <definedName name="VU素掘">#REF!</definedName>
    <definedName name="vvvv" hidden="1">{#N/A,#N/A,FALSE,"集計表";#N/A,#N/A,FALSE,"材料表"}</definedName>
    <definedName name="w" localSheetId="3" hidden="1">{#N/A,#N/A,FALSE,"数量集計表";#N/A,#N/A,FALSE,"数量計算書";#N/A,#N/A,FALSE,"土量計算";#N/A,#N/A,FALSE,"ｱﾝｶｰ材料";#N/A,#N/A,FALSE,"削孔長"}</definedName>
    <definedName name="w" hidden="1">{#N/A,#N/A,FALSE,"数量集計表";#N/A,#N/A,FALSE,"数量計算書";#N/A,#N/A,FALSE,"土量計算";#N/A,#N/A,FALSE,"ｱﾝｶｰ材料";#N/A,#N/A,FALSE,"削孔長"}</definedName>
    <definedName name="W_BMl">#REF!</definedName>
    <definedName name="W_BMt">#REF!</definedName>
    <definedName name="W_FTl">#REF!</definedName>
    <definedName name="W_FTt">#REF!</definedName>
    <definedName name="W_WLt">#REF!</definedName>
    <definedName name="waku">[70]A1!$L$146</definedName>
    <definedName name="WB">[29]諸元!$E$52</definedName>
    <definedName name="Wc">#REF!</definedName>
    <definedName name="WCB">[29]諸元!$E$54</definedName>
    <definedName name="WD">[29]諸元!$E$33</definedName>
    <definedName name="WDO">[29]諸元!$F$33</definedName>
    <definedName name="WE">[32]ﾀｲﾄﾙ!#REF!</definedName>
    <definedName name="WH">[29]諸元!$E$51</definedName>
    <definedName name="WN">[29]諸元!$E$53</definedName>
    <definedName name="Wq">#REF!</definedName>
    <definedName name="wrn.３." localSheetId="3" hidden="1">{#N/A,#N/A,FALSE,"集計";#N/A,#N/A,FALSE,"８";#N/A,#N/A,FALSE,"10"}</definedName>
    <definedName name="wrn.３." hidden="1">{#N/A,#N/A,FALSE,"集計";#N/A,#N/A,FALSE,"８";#N/A,#N/A,FALSE,"10"}</definedName>
    <definedName name="wrn.A." localSheetId="3" hidden="1">{#N/A,#N/A,FALSE,"ブロック土工数量計算書";#N/A,#N/A,FALSE,"土工数量計算書 西側";#N/A,#N/A,FALSE,"土工数量計算書 北側";#N/A,#N/A,FALSE,"土工数量計算書 東側";#N/A,#N/A,FALSE,"ブロック積 西側";#N/A,#N/A,FALSE,"張ブロック積 西側";#N/A,#N/A,FALSE,"土羽 西側 "}</definedName>
    <definedName name="wrn.A." hidden="1">{#N/A,#N/A,FALSE,"ブロック土工数量計算書";#N/A,#N/A,FALSE,"土工数量計算書 西側";#N/A,#N/A,FALSE,"土工数量計算書 北側";#N/A,#N/A,FALSE,"土工数量計算書 東側";#N/A,#N/A,FALSE,"ブロック積 西側";#N/A,#N/A,FALSE,"張ブロック積 西側";#N/A,#N/A,FALSE,"土羽 西側 "}</definedName>
    <definedName name="wrn.Ａブロック." localSheetId="3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wrn.Ａブロック.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wrn.レポートtest." hidden="1">{#N/A,#N/A,FALSE,"自立式護岸矢板概算工事費"}</definedName>
    <definedName name="wrn.印刷." hidden="1">{"計算書",#N/A,FALSE,"I-参-126";"集計表",#N/A,FALSE,"集計表"}</definedName>
    <definedName name="wrn.計算書" hidden="1">{#N/A,#N/A,TRUE,"扉体";#N/A,#N/A,TRUE,"ローラ";#N/A,#N/A,TRUE,"戸当り";#N/A,#N/A,TRUE,"開閉機"}</definedName>
    <definedName name="wrn.計算書." hidden="1">{#N/A,#N/A,TRUE,"扉体";#N/A,#N/A,TRUE,"ローラ";#N/A,#N/A,TRUE,"戸当り";#N/A,#N/A,TRUE,"開閉機"}</definedName>
    <definedName name="wrn.工程算出資料." hidden="1">{#N/A,#N/A,FALSE,"土工";#N/A,#N/A,FALSE,"一般構造物 (1)";#N/A,#N/A,FALSE,"法面工";#N/A,#N/A,FALSE,"基礎工";#N/A,#N/A,FALSE,"仮設工";#N/A,#N/A,FALSE,"仮設工程表";#N/A,#N/A,FALSE,"土工用防護柵資料"}</definedName>
    <definedName name="wrn.材料表." hidden="1">{#N/A,#N/A,FALSE,"集計表";#N/A,#N/A,FALSE,"材料表"}</definedName>
    <definedName name="wrn.数量計算." localSheetId="3" hidden="1">{#N/A,#N/A,FALSE,"数量集計表";#N/A,#N/A,FALSE,"数量計算書";#N/A,#N/A,FALSE,"土量計算";#N/A,#N/A,FALSE,"ｱﾝｶｰ材料";#N/A,#N/A,FALSE,"削孔長"}</definedName>
    <definedName name="wrn.数量計算." hidden="1">{#N/A,#N/A,FALSE,"数量集計表";#N/A,#N/A,FALSE,"数量計算書";#N/A,#N/A,FALSE,"土量計算";#N/A,#N/A,FALSE,"ｱﾝｶｰ材料";#N/A,#N/A,FALSE,"削孔長"}</definedName>
    <definedName name="wrn.多摩数量計算書.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rn.土居.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wrn.土居.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wrn.当初設計.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wrn.当初設計.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wrn.発注準備." hidden="1">{"発注準備",#N/A,FALSE,"Ｈ８発注表"}</definedName>
    <definedName name="wrn.尾原橋_詳細数量計算書." localSheetId="3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wrn.尾原橋_詳細数量計算書.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wrn.変更準備." hidden="1">{"変更準備",#N/A,FALSE,"Ｈ８発注表"}</definedName>
    <definedName name="WU">[29]諸元!$E$35</definedName>
    <definedName name="WUO">[29]諸元!$F$35</definedName>
    <definedName name="WW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X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X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x_A">#REF!</definedName>
    <definedName name="x_B">#REF!</definedName>
    <definedName name="x_C">#REF!</definedName>
    <definedName name="x_D">#REF!</definedName>
    <definedName name="x_E">#REF!</definedName>
    <definedName name="Xc">#REF!</definedName>
    <definedName name="XXX" localSheetId="3">#REF!</definedName>
    <definedName name="XXX" hidden="1">[50]入力表!#REF!</definedName>
    <definedName name="XXXX" hidden="1">'[45]ﾏﾝﾎｰﾙ計算表 1'!#REF!</definedName>
    <definedName name="Y" localSheetId="3">#REF!</definedName>
    <definedName name="Ｙ">#REF!</definedName>
    <definedName name="yb">#REF!</definedName>
    <definedName name="Yc">#REF!</definedName>
    <definedName name="YH" localSheetId="3">[46]表紙!$P$6:$P$26</definedName>
    <definedName name="yh">#REF!</definedName>
    <definedName name="yhu" hidden="1">{#N/A,#N/A,TRUE,"扉体";#N/A,#N/A,TRUE,"ローラ";#N/A,#N/A,TRUE,"戸当り";#N/A,#N/A,TRUE,"開閉機"}</definedName>
    <definedName name="YOHEKI">#REF!</definedName>
    <definedName name="yoko">#REF!</definedName>
    <definedName name="yoko1">#REF!</definedName>
    <definedName name="yoyu">#REF!</definedName>
    <definedName name="yoyu_a">#REF!</definedName>
    <definedName name="YT" localSheetId="3">[46]ﾀｲﾄﾙ!#REF!</definedName>
    <definedName name="YT">#REF!</definedName>
    <definedName name="YU">[46]ﾀｲﾄﾙ!#REF!</definedName>
    <definedName name="YUI">[46]ﾀｲﾄﾙ!#REF!</definedName>
    <definedName name="YY">[32]ﾀｲﾄﾙ!#REF!</definedName>
    <definedName name="YYYYYYYYYYYYYYYYYYYYYYYYYYYYYY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YYYYYYYYYYYYYYYYYYYYYYYYYYYYYY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Z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Z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z_A">#REF!</definedName>
    <definedName name="z_B">#REF!</definedName>
    <definedName name="z_C">#REF!</definedName>
    <definedName name="z_D">#REF!</definedName>
    <definedName name="z_E">#REF!</definedName>
    <definedName name="zando">#REF!</definedName>
    <definedName name="ZT">[29]諸元!$E$59</definedName>
    <definedName name="zzzzzzzzzzzzzzzzzzzzzzz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α">#REF!</definedName>
    <definedName name="α_A">#REF!</definedName>
    <definedName name="α_B">#REF!</definedName>
    <definedName name="α_C">#REF!</definedName>
    <definedName name="α_D">#REF!</definedName>
    <definedName name="α_E">#REF!</definedName>
    <definedName name="β">#REF!</definedName>
    <definedName name="β_A">#REF!</definedName>
    <definedName name="β_B">#REF!</definedName>
    <definedName name="β_C">#REF!</definedName>
    <definedName name="β_D">#REF!</definedName>
    <definedName name="β_E">#REF!</definedName>
    <definedName name="γ">#REF!</definedName>
    <definedName name="γ_A">#REF!</definedName>
    <definedName name="γ_B">#REF!</definedName>
    <definedName name="γ_C">#REF!</definedName>
    <definedName name="γ_D">#REF!</definedName>
    <definedName name="γ_E">#REF!</definedName>
    <definedName name="δa">#REF!</definedName>
    <definedName name="ζ_A">#REF!</definedName>
    <definedName name="ζ_B">#REF!</definedName>
    <definedName name="ζ_C">#REF!</definedName>
    <definedName name="ζ_D">#REF!</definedName>
    <definedName name="ζ_E">#REF!</definedName>
    <definedName name="π">PI()</definedName>
    <definedName name="σc_A">#REF!</definedName>
    <definedName name="σc_B">#REF!</definedName>
    <definedName name="σc_C">#REF!</definedName>
    <definedName name="σc_D">#REF!</definedName>
    <definedName name="σc_E">#REF!</definedName>
    <definedName name="σca">#REF!</definedName>
    <definedName name="σca_A">#REF!</definedName>
    <definedName name="σca_B">#REF!</definedName>
    <definedName name="σca_C">#REF!</definedName>
    <definedName name="σca_D">#REF!</definedName>
    <definedName name="σca_E">#REF!</definedName>
    <definedName name="σck">#REF!</definedName>
    <definedName name="Σmcj">#REF!</definedName>
    <definedName name="ΣMcq">#REF!</definedName>
    <definedName name="σs_A">#REF!</definedName>
    <definedName name="σs_B">#REF!</definedName>
    <definedName name="σs_C">#REF!</definedName>
    <definedName name="σs_D">#REF!</definedName>
    <definedName name="σs_E">#REF!</definedName>
    <definedName name="σsa">#REF!</definedName>
    <definedName name="σsa_A">#REF!</definedName>
    <definedName name="σsa_B">#REF!</definedName>
    <definedName name="σsa_C">#REF!</definedName>
    <definedName name="σsa_D">#REF!</definedName>
    <definedName name="σsa_E">#REF!</definedName>
    <definedName name="ΣScj">#REF!</definedName>
    <definedName name="ΣScq">#REF!</definedName>
    <definedName name="τa1">#REF!</definedName>
    <definedName name="τa1_A">#REF!</definedName>
    <definedName name="τa1_B">#REF!</definedName>
    <definedName name="τa1_C">#REF!</definedName>
    <definedName name="τa1_D">#REF!</definedName>
    <definedName name="τa1_E">#REF!</definedName>
    <definedName name="τa1d_A">#REF!</definedName>
    <definedName name="τa1d_B">#REF!</definedName>
    <definedName name="τa1d_C">#REF!</definedName>
    <definedName name="τa1d_D">#REF!</definedName>
    <definedName name="τa1d_E">#REF!</definedName>
    <definedName name="τc_A">#REF!</definedName>
    <definedName name="τc_B">#REF!</definedName>
    <definedName name="τc_C">#REF!</definedName>
    <definedName name="τc_D">#REF!</definedName>
    <definedName name="τc_E">#REF!</definedName>
    <definedName name="τm_A">#REF!</definedName>
    <definedName name="τm_B">#REF!</definedName>
    <definedName name="τm_C">#REF!</definedName>
    <definedName name="τm_D">#REF!</definedName>
    <definedName name="τm_E">#REF!</definedName>
    <definedName name="φ" localSheetId="3">#REF!</definedName>
    <definedName name="φ">'[71]#REF!'!$A$1</definedName>
    <definedName name="φ1">'[72]5-5-4寸法表'!$A$5:$F$24</definedName>
    <definedName name="φ1_A">#REF!</definedName>
    <definedName name="φ1_B">#REF!</definedName>
    <definedName name="φ1_C">#REF!</definedName>
    <definedName name="φ1_D">#REF!</definedName>
    <definedName name="φ1_E">#REF!</definedName>
    <definedName name="φ2">'[72]5-5-4寸法表'!$G$5:$L$24</definedName>
    <definedName name="φ2_A">#REF!</definedName>
    <definedName name="φ2_B">#REF!</definedName>
    <definedName name="φ2_C">#REF!</definedName>
    <definedName name="φ2_D">#REF!</definedName>
    <definedName name="φ2_E">#REF!</definedName>
    <definedName name="φ3">'[72]5-5-4寸法表'!$A$27:$F$46</definedName>
    <definedName name="φt">#REF!</definedName>
    <definedName name="あ">#REF!</definedName>
    <definedName name="ｱ1">#REF!</definedName>
    <definedName name="あ１" localSheetId="3">[73]★データ入力!#REF!</definedName>
    <definedName name="あ１">#REF!</definedName>
    <definedName name="あｑすぁで" localSheetId="3">#REF!</definedName>
    <definedName name="あｑすぁで">#REF!</definedName>
    <definedName name="ああ" localSheetId="3">#REF!</definedName>
    <definedName name="ああ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ああ1">[74]集計表!#REF!</definedName>
    <definedName name="あああ" localSheetId="3">#REF!</definedName>
    <definedName name="あああ">#REF!</definedName>
    <definedName name="ああああ" localSheetId="3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ああああ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あいう">#REF!</definedName>
    <definedName name="アスカーブ計算書">#REF!</definedName>
    <definedName name="あっさｓｄ" localSheetId="3" hidden="1">#REF!</definedName>
    <definedName name="あっさｓｄ" hidden="1">#REF!</definedName>
    <definedName name="あっっｓ" localSheetId="3" hidden="1">{#N/A,#N/A,FALSE,"数量集計表";#N/A,#N/A,FALSE,"数量計算書";#N/A,#N/A,FALSE,"土量計算";#N/A,#N/A,FALSE,"ｱﾝｶｰ材料";#N/A,#N/A,FALSE,"削孔長"}</definedName>
    <definedName name="あっっｓ" hidden="1">{#N/A,#N/A,FALSE,"数量集計表";#N/A,#N/A,FALSE,"数量計算書";#N/A,#N/A,FALSE,"土量計算";#N/A,#N/A,FALSE,"ｱﾝｶｰ材料";#N/A,#N/A,FALSE,"削孔長"}</definedName>
    <definedName name="アンカー傾角">#REF!</definedName>
    <definedName name="アンカー体長">#REF!</definedName>
    <definedName name="い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い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ｲﾝｻﾂﾊﾝｲ1">[33]換算補正!#REF!</definedName>
    <definedName name="ｲﾝｻﾂﾊﾝｲ2">[33]換算補正!#REF!</definedName>
    <definedName name="う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う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え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え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えｒ" localSheetId="3">#REF!</definedName>
    <definedName name="えｒ">#REF!</definedName>
    <definedName name="ｴﾝﾁｮｳ">#N/A</definedName>
    <definedName name="ぉ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ぉ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お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お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オオオ" localSheetId="3">#REF!</definedName>
    <definedName name="オオオ">#REF!</definedName>
    <definedName name="おおお" localSheetId="3">#REF!,#REF!,#REF!</definedName>
    <definedName name="おおお">#REF!,#REF!,#REF!</definedName>
    <definedName name="が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が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ガードレール工" localSheetId="3">#REF!</definedName>
    <definedName name="ガードレール工">#REF!</definedName>
    <definedName name="ｶｾﾂｴﾝﾁｮｳ">[33]換算補正!#REF!</definedName>
    <definedName name="ｶﾞｾｯﾄﾌﾟﾚｰﾄ">#REF!</definedName>
    <definedName name="カット下幅">#REF!</definedName>
    <definedName name="カット高">#REF!</definedName>
    <definedName name="カット上幅">#REF!</definedName>
    <definedName name="カット有無">#REF!</definedName>
    <definedName name="カルバート工_1.作業土工">#REF!</definedName>
    <definedName name="カルバート工_2.既製杭工">[75]カルバート工!#REF!</definedName>
    <definedName name="カルバート工_3.場所打杭工">[75]カルバート工!#REF!</definedName>
    <definedName name="カルバート工_4.場所打函渠工_構造物単位_">[75]カルバート工!#REF!</definedName>
    <definedName name="カルバート工_5.場所打函渠工">[75]カルバート工!#REF!</definedName>
    <definedName name="カルバート工_6.プレキャストカルバート工">#REF!</definedName>
    <definedName name="カルバート工_7.防水工">[75]カルバート工!#REF!</definedName>
    <definedName name="ｶﾝｹｲﾎｾｲﾘﾂ">[33]換算補正!#REF!</definedName>
    <definedName name="ｶﾝｹｲﾎｾｲﾘﾂ1">[33]換算補正!#REF!</definedName>
    <definedName name="ｶﾝｻﾞﾝｹｲｽｳ">[33]換算補正!#REF!</definedName>
    <definedName name="ｶﾝｻﾞﾝｹｲｽｳ1">[33]換算補正!#REF!</definedName>
    <definedName name="き">[0]!き</definedName>
    <definedName name="ｷｭｳｽｲ">#N/A</definedName>
    <definedName name="ｸﾗｯﾄﾞ鋼板_cl">#REF!</definedName>
    <definedName name="クリック">[0]!クリック</definedName>
    <definedName name="クリック２">[0]!クリック２</definedName>
    <definedName name="グループ1">"グループ 400"</definedName>
    <definedName name="グループ2">"グループ 404"</definedName>
    <definedName name="グレード">#REF!</definedName>
    <definedName name="け">#REF!</definedName>
    <definedName name="ｹｲｻﾝﾖｳｼA4">#REF!</definedName>
    <definedName name="ｹｲﾔｸｶﾞｸ">#REF!</definedName>
    <definedName name="ｹｰﾌﾞﾙﾀｲﾌﾟ">#REF!</definedName>
    <definedName name="ｺｳｼﾞｶｶｸ">#REF!</definedName>
    <definedName name="ｺﾞﾑﾌﾟﾚｰﾄ">#REF!</definedName>
    <definedName name="ｺﾝｸﾘｰﾄｱﾝｶｰ">#REF!</definedName>
    <definedName name="ｺﾝｸﾘｰﾄｽｷﾝ１">#REF!</definedName>
    <definedName name="ｺﾝｸﾘｰﾄｽｷﾝ２">#REF!</definedName>
    <definedName name="ｺﾝｸﾘﾄ">'[76]１工区'!#REF!</definedName>
    <definedName name="ｺﾝｸﾘﾄ1">'[69]１工区'!#REF!</definedName>
    <definedName name="コンク規格">#REF!</definedName>
    <definedName name="ｺﾝ構取調書" localSheetId="3" hidden="1">{#N/A,#N/A,FALSE,"集計";#N/A,#N/A,FALSE,"８";#N/A,#N/A,FALSE,"10"}</definedName>
    <definedName name="ｺﾝ構取調書" hidden="1">{#N/A,#N/A,FALSE,"集計";#N/A,#N/A,FALSE,"８";#N/A,#N/A,FALSE,"10"}</definedName>
    <definedName name="ｺﾝ溝取調書1" hidden="1">{#N/A,#N/A,FALSE,"集計";#N/A,#N/A,FALSE,"８";#N/A,#N/A,FALSE,"10"}</definedName>
    <definedName name="さし筋">#REF!</definedName>
    <definedName name="ｼ15">#REF!</definedName>
    <definedName name="シート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シート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ジオ" localSheetId="3" hidden="1">#REF!</definedName>
    <definedName name="ジオ" hidden="1">#REF!</definedName>
    <definedName name="ジオ2" localSheetId="3" hidden="1">#REF!</definedName>
    <definedName name="ジオ2" hidden="1">#REF!</definedName>
    <definedName name="ジオ4" localSheetId="3" hidden="1">[77]RB数表!#REF!</definedName>
    <definedName name="ジオ4" hidden="1">[44]RB数表!#REF!</definedName>
    <definedName name="ジオ7" localSheetId="3" hidden="1">#REF!</definedName>
    <definedName name="ジオ7" hidden="1">#REF!</definedName>
    <definedName name="ｼｮｳｷｮﾊﾝｲ">#REF!</definedName>
    <definedName name="ｼｮｳｷｮﾊﾝｲ1">#N/A</definedName>
    <definedName name="ｼｮｳﾎﾞｳ">#N/A</definedName>
    <definedName name="スキンデータ" localSheetId="3">#REF!</definedName>
    <definedName name="スキンデータ">#REF!</definedName>
    <definedName name="ｽﾃﾝﾚｽ鋼板_pl_sus">#REF!</definedName>
    <definedName name="ｽﾄﾘｯﾌﾟ">#REF!</definedName>
    <definedName name="すべて" localSheetId="3">#REF!</definedName>
    <definedName name="すべて">#REF!</definedName>
    <definedName name="すべて印刷">#REF!</definedName>
    <definedName name="スライド①">#REF!</definedName>
    <definedName name="スライド②">#REF!</definedName>
    <definedName name="スライド計算" hidden="1">{#N/A,#N/A,FALSE,"集計表";#N/A,#N/A,FALSE,"材料表"}</definedName>
    <definedName name="ｽﾘｮ">[78]上部工単価表!$CL$3725</definedName>
    <definedName name="ｾｲｶﾋﾝ">#REF!</definedName>
    <definedName name="ｾｯｹｲｷｮｳｷﾞ">[12]設計明全!$BQ$125</definedName>
    <definedName name="ｾｯﾃｲ1">[33]換算補正!#REF!</definedName>
    <definedName name="ｾｯﾃｲ2">[33]換算補正!#REF!</definedName>
    <definedName name="タイトル">'[79]タイトル＆仮設工---------'!#REF!</definedName>
    <definedName name="ﾀｲﾄﾙ行">#REF!</definedName>
    <definedName name="ﾀｲﾌﾟ">#REF!</definedName>
    <definedName name="ﾀｲﾌﾟ別延長" localSheetId="3" hidden="1">[81]延長調書!#REF!</definedName>
    <definedName name="ﾀｲﾌﾟ別延長" hidden="1">[80]延長調書!#REF!</definedName>
    <definedName name="ち">#REF!</definedName>
    <definedName name="ち１" localSheetId="3">#REF!</definedName>
    <definedName name="ち１">#REF!</definedName>
    <definedName name="ﾁｮｸｺｳ">#N/A</definedName>
    <definedName name="っｇ" localSheetId="3">#REF!</definedName>
    <definedName name="っｇ">#REF!</definedName>
    <definedName name="っｌ" localSheetId="3">#REF!</definedName>
    <definedName name="っｌ">#REF!</definedName>
    <definedName name="っｍ" localSheetId="3">#REF!</definedName>
    <definedName name="っｍ">#REF!</definedName>
    <definedName name="っｐ">#REF!</definedName>
    <definedName name="つつ" localSheetId="3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つつ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っっっっっｗ" localSheetId="3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っっっっっｗ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で">#REF!</definedName>
    <definedName name="でえ" localSheetId="3">#REF!</definedName>
    <definedName name="でえ">#REF!</definedName>
    <definedName name="ﾃﾞｰﾀｼｰﾄ">#REF!</definedName>
    <definedName name="テキスト１">#REF!</definedName>
    <definedName name="デリニエーター">#REF!</definedName>
    <definedName name="とび工">[82]単価!$B$8</definedName>
    <definedName name="ﾄﾗｯｸｸﾚｰﾝ賃料4.9t">[82]単価!$B$9</definedName>
    <definedName name="ﾄﾗﾝ" hidden="1">#REF!</definedName>
    <definedName name="ネットフェンス">#REF!</definedName>
    <definedName name="ば２４１">[38]設計書!#REF!</definedName>
    <definedName name="ひょう">[83]ア条件!$I$6:$R$31</definedName>
    <definedName name="ﾌﾞﾛｯｸ1">#REF!</definedName>
    <definedName name="ﾌﾞﾛｯｸ合計" localSheetId="3">#REF!</definedName>
    <definedName name="ﾌﾞﾛｯｸ合計">#REF!</definedName>
    <definedName name="ブロック積">#REF!</definedName>
    <definedName name="ﾍﾝｺｳｴﾝﾁｮｳ">[33]換算補正!#REF!</definedName>
    <definedName name="ﾎﾞﾙﾄﾅｯﾄ">#REF!</definedName>
    <definedName name="ボルト空掘長">#REF!</definedName>
    <definedName name="ボルト径">#REF!</definedName>
    <definedName name="ボルト削孔径">#REF!</definedName>
    <definedName name="ﾏｸﾛ">#N/A</definedName>
    <definedName name="マクロ表1">[84]一位代価１!#REF!</definedName>
    <definedName name="まずめ">#REF!</definedName>
    <definedName name="メニュ_">#N/A</definedName>
    <definedName name="ﾓﾙﾀﾙ厚" localSheetId="3">#REF!</definedName>
    <definedName name="ﾓﾙﾀﾙ厚">#REF!</definedName>
    <definedName name="ﾓﾙﾀﾙ幅" localSheetId="3">#REF!</definedName>
    <definedName name="ﾓﾙﾀﾙ幅">#REF!</definedName>
    <definedName name="リスト">#REF!</definedName>
    <definedName name="リスト2">[85]リスト!$B$2:$B$10</definedName>
    <definedName name="リスト3">[86]リスト!$C$2:$C$10</definedName>
    <definedName name="ﾘﾌﾞｽﾄﾘｯﾌﾟ">#REF!</definedName>
    <definedName name="わ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わ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愛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愛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旭入力">[87]路線別!$H$127:$I$136,[87]路線別!$K$127:$M$136,[87]路線別!$E$127:$F$136</definedName>
    <definedName name="安全施設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安全施設1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異形ｽｷﾝ" localSheetId="3">#REF!</definedName>
    <definedName name="異形スキン">#REF!</definedName>
    <definedName name="井" hidden="1">{"発注準備",#N/A,FALSE,"Ｈ８発注表"}</definedName>
    <definedName name="印1" localSheetId="3">#REF!</definedName>
    <definedName name="印1">#REF!</definedName>
    <definedName name="印刷" localSheetId="3">#REF!</definedName>
    <definedName name="印刷">#N/A</definedName>
    <definedName name="印刷_１">[39]ﾃﾞｨｯﾁ!#REF!</definedName>
    <definedName name="印刷1" localSheetId="3">[12]設計明全!$D$38</definedName>
    <definedName name="印刷１">#REF!</definedName>
    <definedName name="印刷10">#REF!</definedName>
    <definedName name="印刷11">#REF!</definedName>
    <definedName name="印刷12">#REF!</definedName>
    <definedName name="印刷13">#REF!</definedName>
    <definedName name="印刷14">#REF!</definedName>
    <definedName name="印刷15">#REF!</definedName>
    <definedName name="印刷16">#REF!</definedName>
    <definedName name="印刷17">#REF!</definedName>
    <definedName name="印刷18">#REF!</definedName>
    <definedName name="印刷19">#REF!</definedName>
    <definedName name="印刷2" localSheetId="3">[12]設計明全!$D$39</definedName>
    <definedName name="印刷2">#REF!</definedName>
    <definedName name="印刷20" localSheetId="3">#REF!</definedName>
    <definedName name="印刷20">[0]!印刷20</definedName>
    <definedName name="印刷21">#REF!</definedName>
    <definedName name="印刷22">#REF!</definedName>
    <definedName name="印刷23">#REF!</definedName>
    <definedName name="印刷24">#REF!</definedName>
    <definedName name="印刷25">#REF!</definedName>
    <definedName name="印刷26">#REF!</definedName>
    <definedName name="印刷27">#REF!</definedName>
    <definedName name="印刷28">#REF!</definedName>
    <definedName name="印刷29">#REF!</definedName>
    <definedName name="印刷3" localSheetId="3">#REF!</definedName>
    <definedName name="印刷3">#REF!</definedName>
    <definedName name="印刷30">#REF!</definedName>
    <definedName name="印刷31">#REF!</definedName>
    <definedName name="印刷32">#REF!</definedName>
    <definedName name="印刷33">#REF!</definedName>
    <definedName name="印刷34">#REF!</definedName>
    <definedName name="印刷4">#REF!</definedName>
    <definedName name="印刷5">#REF!</definedName>
    <definedName name="印刷6">#REF!</definedName>
    <definedName name="印刷7">#REF!</definedName>
    <definedName name="印刷8">#REF!</definedName>
    <definedName name="印刷9">#REF!</definedName>
    <definedName name="印刷ﾃﾞｰﾀ" hidden="1">#REF!</definedName>
    <definedName name="印刷一覧">#REF!</definedName>
    <definedName name="印刷指定">#REF!</definedName>
    <definedName name="印刷設定2">[39]ﾃﾞｨｯﾁ!#REF!</definedName>
    <definedName name="印刷範囲" localSheetId="3">#REF!</definedName>
    <definedName name="印刷範囲">#REF!</definedName>
    <definedName name="印刷範囲_延長調書" localSheetId="3">#REF!,#REF!,#REF!</definedName>
    <definedName name="印刷範囲_延長調書">#REF!,#REF!,#REF!</definedName>
    <definedName name="印刷範囲_土量" localSheetId="3">[88]土量!$A$1:$I$63,[88]土量!$T$1:$AB$63,[88]土量!#REF!,[88]土量!#REF!,[88]土量!#REF!,[88]土量!#REF!,[88]土量!#REF!,[88]土量!#REF!,[88]土量!#REF!,[88]土量!#REF!</definedName>
    <definedName name="印刷範囲_土量">[88]土量!$A$1:$I$63,[88]土量!$T$1:$AB$63,[88]土量!#REF!,[88]土量!#REF!,[88]土量!#REF!,[88]土量!#REF!,[88]土量!#REF!,[88]土量!#REF!,[88]土量!#REF!,[88]土量!#REF!</definedName>
    <definedName name="印刷範囲土工">'[89]管布設（５補）'!$A$2:$CF$165</definedName>
    <definedName name="印刷範囲土工１補">'[90]管布設（１補）'!$A$2:$CF$165</definedName>
    <definedName name="印刷範囲土工補２">'[91]管布設（２補）'!$A$2:$CF$165</definedName>
    <definedName name="印刷範囲土工補取１">'[92]枡及び取付管（補取１）'!$B$2:$CG$42</definedName>
    <definedName name="印刷範囲付帯工１補">'[90]管布設（１補）'!$A$2:$CF$165</definedName>
    <definedName name="印刷範囲付帯工５補">'[89]管布設（５補）'!$A$2:$CF$165</definedName>
    <definedName name="印刷範囲付帯補２">'[91]管布設（２補）'!$A$2:$CF$165</definedName>
    <definedName name="印刷範囲付帯補取１">'[92]枡及び取付管（補取１）'!$B$2:$CG$42</definedName>
    <definedName name="印刷範囲付帯補取２">'[93]枡及び取付管（補取２）'!$B$2:$CG$42</definedName>
    <definedName name="印刷範囲補取２">'[93]枡及び取付管（補取２）'!$B$2:$CG$42</definedName>
    <definedName name="延長">#REF!</definedName>
    <definedName name="延長１">#REF!</definedName>
    <definedName name="延長２">#REF!</definedName>
    <definedName name="延長３">#REF!</definedName>
    <definedName name="延長調書１">[94]排水工!#REF!</definedName>
    <definedName name="延長調書2">[95]路面標示!#REF!</definedName>
    <definedName name="延長調書3">[95]路面標示!#REF!</definedName>
    <definedName name="延長調書4">[95]路面標示!#REF!</definedName>
    <definedName name="延長調書5">[95]路面標示!#REF!</definedName>
    <definedName name="延長補正率表">[12]設計明全!$BK$92</definedName>
    <definedName name="縁石工_1.作業土工">[96]縁石工!#REF!</definedName>
    <definedName name="縁石工_2.縁石工">[96]縁石工!$A$2</definedName>
    <definedName name="横合計" localSheetId="3">#REF!</definedName>
    <definedName name="横合計">#REF!</definedName>
    <definedName name="河川土工_3.盛土補強工">[97]河川土工集計!#REF!</definedName>
    <definedName name="河川土工_5.堤防天端工">[97]河川土工集計!#REF!</definedName>
    <definedName name="荷" localSheetId="3" hidden="1">{#N/A,#N/A,FALSE,"ブロック土工数量計算書";#N/A,#N/A,FALSE,"土工数量計算書 西側";#N/A,#N/A,FALSE,"土工数量計算書 北側";#N/A,#N/A,FALSE,"土工数量計算書 東側";#N/A,#N/A,FALSE,"ブロック積 西側";#N/A,#N/A,FALSE,"張ブロック積 西側";#N/A,#N/A,FALSE,"土羽 西側 "}</definedName>
    <definedName name="荷" hidden="1">{#N/A,#N/A,FALSE,"ブロック土工数量計算書";#N/A,#N/A,FALSE,"土工数量計算書 西側";#N/A,#N/A,FALSE,"土工数量計算書 北側";#N/A,#N/A,FALSE,"土工数量計算書 東側";#N/A,#N/A,FALSE,"ブロック積 西側";#N/A,#N/A,FALSE,"張ブロック積 西側";#N/A,#N/A,FALSE,"土羽 西側 "}</definedName>
    <definedName name="荷重ｹｰｽ名" hidden="1">#REF!</definedName>
    <definedName name="過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過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芽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芽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会社コード">"kaisyaｺｰﾄﾞ"</definedName>
    <definedName name="会社リスト">"kaisyaﾘｽﾄ"</definedName>
    <definedName name="壊し" localSheetId="3" hidden="1">#REF!</definedName>
    <definedName name="壊し" hidden="1">#REF!</definedName>
    <definedName name="開削D">[98]参照D!$B$6:$Y$203</definedName>
    <definedName name="開削ﾀｲﾌﾟ">#REF!</definedName>
    <definedName name="開始ページ" localSheetId="3">#REF!</definedName>
    <definedName name="開始ページ">#REF!</definedName>
    <definedName name="開閉機架台">#REF!</definedName>
    <definedName name="階_段_工">#REF!</definedName>
    <definedName name="階段Ａ任">#N/A</definedName>
    <definedName name="階段工">#REF!</definedName>
    <definedName name="階段工_3">#REF!</definedName>
    <definedName name="階段工_4">#REF!</definedName>
    <definedName name="概算" hidden="1">[6]延長調書!#REF!</definedName>
    <definedName name="概算事業費" hidden="1">[6]延長調書!#REF!</definedName>
    <definedName name="蓋鉄筋１">'[72]5-5-4材料表'!$A$30:$L$49</definedName>
    <definedName name="蓋鉄筋２">'[72]5-5-4材料表 (2)'!$A$30:$L$49</definedName>
    <definedName name="蓋鉄筋３">'[72]5-5-4材料表 (3)'!$A$30:$L$49</definedName>
    <definedName name="街渠桝" localSheetId="3">#REF!</definedName>
    <definedName name="街渠桝">[65]Sheet1!#REF!</definedName>
    <definedName name="確認1">#REF!</definedName>
    <definedName name="確認2">#REF!</definedName>
    <definedName name="角形鋼管_sp">#REF!</definedName>
    <definedName name="角鋼_sb">#REF!</definedName>
    <definedName name="割付">#REF!</definedName>
    <definedName name="換算係数" localSheetId="3">#REF!</definedName>
    <definedName name="換算係数">#REF!</definedName>
    <definedName name="丸鋼_d">#REF!</definedName>
    <definedName name="基礎延長">#REF!</definedName>
    <definedName name="基礎価格１">#REF!</definedName>
    <definedName name="基礎価格２">#REF!</definedName>
    <definedName name="基礎価格３">#REF!</definedName>
    <definedName name="基礎価格４">#REF!</definedName>
    <definedName name="基礎工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基礎材">[99]集水桝!#REF!</definedName>
    <definedName name="基礎材規格" localSheetId="3">#REF!</definedName>
    <definedName name="基礎材規格">#REF!</definedName>
    <definedName name="基礎幅" localSheetId="3">#REF!</definedName>
    <definedName name="基礎幅">#REF!</definedName>
    <definedName name="基本値">#REF!</definedName>
    <definedName name="旗">#REF!</definedName>
    <definedName name="規格">#REF!</definedName>
    <definedName name="技師_A">#N/A</definedName>
    <definedName name="技師_B">#N/A</definedName>
    <definedName name="技師_C">#N/A</definedName>
    <definedName name="技師長">#N/A</definedName>
    <definedName name="技術員">#N/A</definedName>
    <definedName name="給水">#N/A</definedName>
    <definedName name="橋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橋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橋本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橋本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曲線">#REF!</definedName>
    <definedName name="均しコンクリート型枠">[0]!均しコンクリート型枠</definedName>
    <definedName name="均しコンク規格">#REF!</definedName>
    <definedName name="均しコンク厚">#REF!</definedName>
    <definedName name="均しコンク張出">#REF!</definedName>
    <definedName name="緊張余長">#REF!</definedName>
    <definedName name="区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区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区画線">#REF!</definedName>
    <definedName name="区画線155号普通">#REF!</definedName>
    <definedName name="区画線工_1.区画線工" localSheetId="3">#REF!</definedName>
    <definedName name="区画線工_1.区画線工">#REF!</definedName>
    <definedName name="区分" localSheetId="3">#REF!</definedName>
    <definedName name="区分">[100]Sheet1!$A$2:$E$14</definedName>
    <definedName name="区分1">[101]Sheet1!$A$2:$E$16</definedName>
    <definedName name="空掘長">#REF!</definedName>
    <definedName name="空掘長1">#REF!</definedName>
    <definedName name="空堀長">#REF!</definedName>
    <definedName name="屈折桝Ⅰ型" localSheetId="3">#REF!</definedName>
    <definedName name="屈折桝Ⅰ型">[65]Sheet1!#REF!</definedName>
    <definedName name="屈折桝Ⅱ型" localSheetId="3">#REF!</definedName>
    <definedName name="屈折桝Ⅱ型">[65]Sheet1!#REF!</definedName>
    <definedName name="屈折桝Ⅲ型" localSheetId="3">#REF!</definedName>
    <definedName name="屈折桝Ⅲ型">[65]Sheet1!#REF!</definedName>
    <definedName name="掘削">#REF!</definedName>
    <definedName name="掘削深">#REF!</definedName>
    <definedName name="傾Ｌ">#REF!</definedName>
    <definedName name="傾Ｒ">#REF!</definedName>
    <definedName name="型">#REF!</definedName>
    <definedName name="型２">#REF!</definedName>
    <definedName name="型枠工">[102]単価!$B$6</definedName>
    <definedName name="径１３">#REF!</definedName>
    <definedName name="径１６">#REF!</definedName>
    <definedName name="径１９">#REF!</definedName>
    <definedName name="径２２">#REF!</definedName>
    <definedName name="径２５">#REF!</definedName>
    <definedName name="畦畔ブロック工" localSheetId="3">#REF!</definedName>
    <definedName name="畦畔ブロック工">#REF!</definedName>
    <definedName name="経10">[27]経費A!#REF!</definedName>
    <definedName name="経費率">#REF!</definedName>
    <definedName name="計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計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計･BF700" localSheetId="3">#REF!</definedName>
    <definedName name="計･BF700">#REF!</definedName>
    <definedName name="計･B積1基礎A" localSheetId="3">#REF!</definedName>
    <definedName name="計･B積1基礎A">#REF!</definedName>
    <definedName name="計･B積1基礎B" localSheetId="3">#REF!</definedName>
    <definedName name="計･B積1基礎B">#REF!</definedName>
    <definedName name="計･B積1号">#REF!</definedName>
    <definedName name="計･B積23基礎">#REF!</definedName>
    <definedName name="計･B積2号">#REF!</definedName>
    <definedName name="計･B積3号">#REF!</definedName>
    <definedName name="計･B積土工">#REF!</definedName>
    <definedName name="計･L型H1200">#REF!</definedName>
    <definedName name="計･L型H1300">#REF!</definedName>
    <definedName name="計･L型H1400">#REF!</definedName>
    <definedName name="計･L型H1700">#REF!</definedName>
    <definedName name="計･L型H1800">#REF!</definedName>
    <definedName name="計･L型H1900">#REF!</definedName>
    <definedName name="計･L型H2000">#REF!</definedName>
    <definedName name="計･L型H2250">#REF!</definedName>
    <definedName name="計･L型擁壁1号">#REF!</definedName>
    <definedName name="計･L型擁壁2号">#REF!</definedName>
    <definedName name="計･U型側溝A">#REF!</definedName>
    <definedName name="計･U型側溝B">#REF!</definedName>
    <definedName name="計･U字溝">#REF!</definedName>
    <definedName name="計･ｶﾞｰﾄﾞﾚｰﾙ1">#REF!</definedName>
    <definedName name="計･ｶﾞｰﾄﾞﾚｰﾙ2">#REF!</definedName>
    <definedName name="計･暗渠1号">#REF!</definedName>
    <definedName name="計･暗渠1吐口桝">#REF!</definedName>
    <definedName name="計･暗渠1呑口桝">#REF!</definedName>
    <definedName name="計･暗渠1函渠">#REF!</definedName>
    <definedName name="計･暗渠2管渠">#REF!</definedName>
    <definedName name="計･暗渠2号">#REF!</definedName>
    <definedName name="計･暗渠2縞鋼板蓋">#REF!</definedName>
    <definedName name="計･暗渠2吐口桝">#REF!</definedName>
    <definedName name="計･暗渠2呑口桝">#REF!</definedName>
    <definedName name="計･暗渠3管渠">#REF!</definedName>
    <definedName name="計･暗渠3号">#REF!</definedName>
    <definedName name="計･暗渠3吐口桝">#REF!</definedName>
    <definedName name="計･暗渠3呑口桝">#REF!</definedName>
    <definedName name="計･移設工">#REF!</definedName>
    <definedName name="計･旧橋撤去">#REF!</definedName>
    <definedName name="計･現打水路1">#REF!</definedName>
    <definedName name="計･現打水路2">#REF!</definedName>
    <definedName name="計･構造取壊1">#REF!</definedName>
    <definedName name="計･構造取壊2">#REF!</definedName>
    <definedName name="計･柵工･土工">#REF!</definedName>
    <definedName name="計･自由勾配側溝">#REF!</definedName>
    <definedName name="計･集水桝1">#REF!</definedName>
    <definedName name="計･集水桝2">#REF!</definedName>
    <definedName name="計･集水桝3">#REF!</definedName>
    <definedName name="計･集水桝工">#REF!</definedName>
    <definedName name="計･植生工">#REF!</definedName>
    <definedName name="計･水路工土工">#REF!</definedName>
    <definedName name="計･石積">#REF!</definedName>
    <definedName name="計･石積基礎">#REF!</definedName>
    <definedName name="計･石積工">#REF!</definedName>
    <definedName name="計･側溝蓋">#REF!</definedName>
    <definedName name="計･側溝工">#REF!</definedName>
    <definedName name="計･道路施設撤去">#REF!</definedName>
    <definedName name="計･道路土工1">#REF!</definedName>
    <definedName name="計･道路土工2">#REF!</definedName>
    <definedName name="計･函渠工土工">#REF!</definedName>
    <definedName name="計･舗装工">#REF!</definedName>
    <definedName name="計･防護柵工">#REF!</definedName>
    <definedName name="計･余水吐桝">#REF!</definedName>
    <definedName name="計･擁壁工土工">#REF!</definedName>
    <definedName name="計算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計算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計算延長">#REF!</definedName>
    <definedName name="計算記号" localSheetId="3">#REF!</definedName>
    <definedName name="計算記号">#REF!</definedName>
    <definedName name="計算書">#REF!</definedName>
    <definedName name="計算書1">#REF!</definedName>
    <definedName name="計算書2" localSheetId="3">#REF!</definedName>
    <definedName name="計算書2">#REF!</definedName>
    <definedName name="軽量盛土工_1.軽量盛土工">#REF!</definedName>
    <definedName name="見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見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個数旗上げ">#REF!</definedName>
    <definedName name="呼出">#N/A</definedName>
    <definedName name="護床工_1.作業土工">#REF!</definedName>
    <definedName name="護床工_2.根固めブロック工">#REF!</definedName>
    <definedName name="護床工_3.間詰工">#REF!</definedName>
    <definedName name="護床工_4.沈床工">#REF!</definedName>
    <definedName name="護床工_5.捨石工">#REF!</definedName>
    <definedName name="護床工_6.かご工">#REF!</definedName>
    <definedName name="工期" localSheetId="3">[103]直線管路工!$D$1:$AE$56</definedName>
    <definedName name="工期">#REF!</definedName>
    <definedName name="工区数">[12]設計明全!$AV$74</definedName>
    <definedName name="工事規格リスト">#REF!</definedName>
    <definedName name="工事区分">#REF!</definedName>
    <definedName name="工事区分２">#REF!</definedName>
    <definedName name="工事種別リスト">#REF!</definedName>
    <definedName name="工事数量集計表" hidden="1">{#N/A,#N/A,FALSE,"集計";#N/A,#N/A,FALSE,"８";#N/A,#N/A,FALSE,"10"}</definedName>
    <definedName name="工事発注計画状況表ボタン_Click">[0]!工事発注計画状況表ボタン_Click</definedName>
    <definedName name="工事名１">[104]積算資料!#REF!</definedName>
    <definedName name="工事名２">[104]積算資料!#REF!</definedName>
    <definedName name="工種">[62]路盤工!#REF!</definedName>
    <definedName name="工種リスト">#REF!</definedName>
    <definedName name="工種名" localSheetId="3">#REF!</definedName>
    <definedName name="工種名">#REF!</definedName>
    <definedName name="控除表150">#REF!</definedName>
    <definedName name="控除表150_3">#REF!</definedName>
    <definedName name="控除表200">#REF!</definedName>
    <definedName name="控除表200_3">#REF!</definedName>
    <definedName name="構造物">#REF!</definedName>
    <definedName name="構造物取壊しＰ１">#REF!</definedName>
    <definedName name="構造物取壊しＰ２">#REF!</definedName>
    <definedName name="構造物取壊しＰ３">#REF!</definedName>
    <definedName name="構造物撤去工_1.防護柵撤去工">[97]構造物撤去工!#REF!</definedName>
    <definedName name="構造物撤去工_10.ブロック舗装撤去工">[97]構造物撤去工!#REF!</definedName>
    <definedName name="構造物撤去工_11.縁石撤去工">[97]構造物撤去工!#REF!</definedName>
    <definedName name="構造物撤去工_12.冬期安全施設撤去工">[97]構造物撤去工!#REF!</definedName>
    <definedName name="構造物撤去工_13.骨材再生工">[97]構造物撤去工!#REF!</definedName>
    <definedName name="構造物撤去工_14.運搬処理工">[105]構造物撤去集計!#REF!</definedName>
    <definedName name="構造物撤去工_2.標識撤去工">[97]構造物撤去工!#REF!</definedName>
    <definedName name="構造物撤去工_3.道路付属物撤去工">[97]構造物撤去工!#REF!</definedName>
    <definedName name="構造物撤去工_4.作業土工">[97]構造物撤去工!#REF!</definedName>
    <definedName name="構造物撤去工_5.プレキャスト擁壁撤去工">[97]構造物撤去工!#REF!</definedName>
    <definedName name="構造物撤去工_6.排水構造物撤去工">[105]構造物撤去集計!#REF!</definedName>
    <definedName name="構造物撤去工_7.かご撤去工">[97]構造物撤去工!#REF!</definedName>
    <definedName name="構造物撤去工_8.落石雪害防止撤去工">[97]構造物撤去工!#REF!</definedName>
    <definedName name="構造物撤去工_9.道路付属施設撤去工">[97]構造物撤去工!#REF!</definedName>
    <definedName name="構造物撤去工2">#REF!</definedName>
    <definedName name="溝形鋼_c">#REF!</definedName>
    <definedName name="行見出し">#N/A</definedName>
    <definedName name="鋼管_p_1">#REF!</definedName>
    <definedName name="鋼線本数">#REF!</definedName>
    <definedName name="鋼板_pl">#REF!</definedName>
    <definedName name="合計" localSheetId="3">[106]単価決定一覧表!$AJ$132</definedName>
    <definedName name="合計">#REF!</definedName>
    <definedName name="佐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佐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材質ﾃﾞｰﾀ" hidden="1">#REF!</definedName>
    <definedName name="材単・耐候性" hidden="1">#REF!</definedName>
    <definedName name="材料">#REF!</definedName>
    <definedName name="材料0" localSheetId="3">#REF!</definedName>
    <definedName name="材料0">#REF!</definedName>
    <definedName name="材料1">#REF!</definedName>
    <definedName name="材料表">#REF!</definedName>
    <definedName name="崎" hidden="1">{"発注準備",#N/A,FALSE,"Ｈ８発注表"}</definedName>
    <definedName name="作業土工集計" hidden="1">{#N/A,#N/A,FALSE,"集計";#N/A,#N/A,FALSE,"８";#N/A,#N/A,FALSE,"10"}</definedName>
    <definedName name="作業土工集計123456789" hidden="1">{#N/A,#N/A,FALSE,"集計";#N/A,#N/A,FALSE,"８";#N/A,#N/A,FALSE,"10"}</definedName>
    <definedName name="削孔径">#REF!</definedName>
    <definedName name="削孔径1">#REF!</definedName>
    <definedName name="札入力">[87]路線別!$H$56:$I$71,[87]路線別!$K$56:$M$71,[87]路線別!$E$56:$F$71</definedName>
    <definedName name="皿形側溝蓋_全延長">#REF!</definedName>
    <definedName name="山形鋼_l">#REF!</definedName>
    <definedName name="算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算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残土" localSheetId="3">#REF!</definedName>
    <definedName name="残土">#REF!</definedName>
    <definedName name="残土処理" localSheetId="3">#REF!</definedName>
    <definedName name="残土処理">#REF!</definedName>
    <definedName name="仕様書印刷">#REF!</definedName>
    <definedName name="支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支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支承">#REF!</definedName>
    <definedName name="支承工">#REF!</definedName>
    <definedName name="支柱関係" localSheetId="3">#REF!</definedName>
    <definedName name="支柱関係">#REF!</definedName>
    <definedName name="施工延長">#REF!</definedName>
    <definedName name="止水板規格">#REF!</definedName>
    <definedName name="止水板種類">#REF!</definedName>
    <definedName name="試掘">#REF!</definedName>
    <definedName name="資材集計">#REF!</definedName>
    <definedName name="歯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歯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事業ｕｎｉｔリスト">"jiunitﾘｽﾄ"</definedName>
    <definedName name="事務所名" localSheetId="3">#REF!</definedName>
    <definedName name="事務所名">#REF!</definedName>
    <definedName name="次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次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室入力">[87]路線別!$H$109:$I$119,[87]路線別!$K$109:$M$119,[87]路線別!$E$109:$F$119</definedName>
    <definedName name="実績月from">"エディット 100"</definedName>
    <definedName name="実績月to">"エディット 106"</definedName>
    <definedName name="実績年from">"エディット 98"</definedName>
    <definedName name="実績年to">"エディット 104"</definedName>
    <definedName name="縞鋼板_chpl">#REF!</definedName>
    <definedName name="斜角">#REF!</definedName>
    <definedName name="斜率1">#REF!</definedName>
    <definedName name="斜率2">#REF!</definedName>
    <definedName name="斜率３">#REF!</definedName>
    <definedName name="遮音壁工_1.作業土工">#REF!</definedName>
    <definedName name="遮音壁工_2.遮音壁基礎工">#REF!</definedName>
    <definedName name="遮音壁工_3.遮音壁本体工">#REF!</definedName>
    <definedName name="主任技師">#N/A</definedName>
    <definedName name="取り壊し">#REF!</definedName>
    <definedName name="取消線解除">[107]!取消線解除</definedName>
    <definedName name="種別">[62]路盤工!#REF!</definedName>
    <definedName name="受圧板１" localSheetId="3" hidden="1">#REF!</definedName>
    <definedName name="受圧板１" hidden="1">#REF!</definedName>
    <definedName name="終了">#N/A</definedName>
    <definedName name="終了ページ" localSheetId="3">#REF!</definedName>
    <definedName name="終了ページ">#REF!</definedName>
    <definedName name="集_水_桝____30">#REF!</definedName>
    <definedName name="集_水_桝___35">#REF!</definedName>
    <definedName name="集_水_桝___④">#REF!</definedName>
    <definedName name="集_水_桝__25">#REF!</definedName>
    <definedName name="集_水_桝__⑫">#REF!</definedName>
    <definedName name="集_水_桝__⑳">#REF!</definedName>
    <definedName name="集･BF700単位">#REF!</definedName>
    <definedName name="集･B基礎1単位">#REF!</definedName>
    <definedName name="集･B基礎2単位">#REF!</definedName>
    <definedName name="集･B積1号">#REF!</definedName>
    <definedName name="集･B積2号">#REF!</definedName>
    <definedName name="集･B積3号">#REF!</definedName>
    <definedName name="集･B積工土工">#REF!</definedName>
    <definedName name="集･Gr1単位">#REF!</definedName>
    <definedName name="集･Gr2単位">#REF!</definedName>
    <definedName name="集･L型1単位">#REF!</definedName>
    <definedName name="集･L型2単位">#REF!</definedName>
    <definedName name="集･L型擁壁1号">#REF!</definedName>
    <definedName name="集･L型擁壁2号">#REF!</definedName>
    <definedName name="集･PU1単位">#REF!</definedName>
    <definedName name="集･PU3A単位">#REF!</definedName>
    <definedName name="集･PU3B単位">#REF!</definedName>
    <definedName name="集･ｶﾙﾊﾞｰﾄ工">#REF!</definedName>
    <definedName name="集･ｶﾙﾊﾞｰﾄ土工">#REF!</definedName>
    <definedName name="集･暗渠1号">#REF!</definedName>
    <definedName name="集･暗渠1吐口桝">#REF!</definedName>
    <definedName name="集･暗渠1呑口桝">#REF!</definedName>
    <definedName name="集･暗渠2号">#REF!</definedName>
    <definedName name="集･暗渠2吐口桝">#REF!</definedName>
    <definedName name="集･暗渠2呑口桝">#REF!</definedName>
    <definedName name="集･暗渠3号">#REF!</definedName>
    <definedName name="集･暗渠3吐口桝">#REF!</definedName>
    <definedName name="集･暗渠3呑口桝">#REF!</definedName>
    <definedName name="集･移設工">#REF!</definedName>
    <definedName name="集･管渠部2単位">#REF!</definedName>
    <definedName name="集･管渠部3単位">#REF!</definedName>
    <definedName name="集･旧橋撤去">#REF!</definedName>
    <definedName name="集･現打水路1">#REF!</definedName>
    <definedName name="集･現打水路2">#REF!</definedName>
    <definedName name="集･構造取壊">#REF!</definedName>
    <definedName name="集･自由勾配側溝">#REF!</definedName>
    <definedName name="集･縞鋼板単位">#REF!</definedName>
    <definedName name="集･集水桝1">#REF!</definedName>
    <definedName name="集･集水桝2">#REF!</definedName>
    <definedName name="集･集水桝3">#REF!</definedName>
    <definedName name="集･集水桝工">#REF!</definedName>
    <definedName name="集･小型水路工">#REF!</definedName>
    <definedName name="集･植生工">#REF!</definedName>
    <definedName name="集･水路工土工">#REF!</definedName>
    <definedName name="集･石･B積工">#REF!</definedName>
    <definedName name="集･石積">#REF!</definedName>
    <definedName name="集･石積基礎単位">#REF!</definedName>
    <definedName name="集･石積工">#REF!</definedName>
    <definedName name="集･側溝蓋単位">#REF!</definedName>
    <definedName name="集･側溝工">#REF!</definedName>
    <definedName name="集･道路土工">#REF!</definedName>
    <definedName name="集･函渠部単位">#REF!</definedName>
    <definedName name="集･舗装工">#REF!</definedName>
    <definedName name="集･防護柵工">#REF!</definedName>
    <definedName name="集･防護柵工土工">#REF!</definedName>
    <definedName name="集･余水吐桝">#REF!</definedName>
    <definedName name="集･擁壁工">#REF!</definedName>
    <definedName name="集･擁壁工土工">#REF!</definedName>
    <definedName name="集･路側防護柵工">#REF!</definedName>
    <definedName name="集１">#REF!</definedName>
    <definedName name="集計">#REF!</definedName>
    <definedName name="集計2">#REF!</definedName>
    <definedName name="集計表">#REF!</definedName>
    <definedName name="集計表Ⅱ">#REF!</definedName>
    <definedName name="集水桝">#REF!</definedName>
    <definedName name="重圧管">[108]算出用単価!$P$4:$R$19</definedName>
    <definedName name="重力式擁壁_１">#REF!</definedName>
    <definedName name="出力シート">#REF!</definedName>
    <definedName name="諸10">[27]経費A!#REF!</definedName>
    <definedName name="小島">#REF!</definedName>
    <definedName name="小入力">[87]路線別!$H$78:$I$83,[87]路線別!$K$78:$M$83,[87]路線別!$E$78:$F$83</definedName>
    <definedName name="床掘">#REF!</definedName>
    <definedName name="消去範囲" hidden="1">#REF!</definedName>
    <definedName name="照明灯">#REF!</definedName>
    <definedName name="植･盛法L1">#REF!</definedName>
    <definedName name="植･盛法L2">#REF!</definedName>
    <definedName name="植･盛法R">#REF!</definedName>
    <definedName name="植･切法L1">#REF!</definedName>
    <definedName name="植･切法L2">#REF!</definedName>
    <definedName name="植･切法R1">#REF!</definedName>
    <definedName name="植･切法R2">#REF!</definedName>
    <definedName name="新単価A">#N/A</definedName>
    <definedName name="新単価B">[84]一位代価１!#REF!</definedName>
    <definedName name="新単価C">[84]一位代価１!#REF!</definedName>
    <definedName name="新単価流れ図">#N/A</definedName>
    <definedName name="深礎杭３">#REF!</definedName>
    <definedName name="芯材重量">[49]芯組・芯材!#REF!</definedName>
    <definedName name="進入防止柵_１">#REF!</definedName>
    <definedName name="人孔2">[109]人孔計算書!#REF!</definedName>
    <definedName name="吹付け">#REF!</definedName>
    <definedName name="水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水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水替">#REF!</definedName>
    <definedName name="水路" localSheetId="3" hidden="1">#REF!</definedName>
    <definedName name="水路" hidden="1">#REF!</definedName>
    <definedName name="水路1" localSheetId="3" hidden="1">[110]RB数表!#REF!</definedName>
    <definedName name="水路1" hidden="1">[110]RB数表!#REF!</definedName>
    <definedName name="水路2" localSheetId="3" hidden="1">#REF!</definedName>
    <definedName name="水路2" hidden="1">#REF!</definedName>
    <definedName name="水路工_1.作業土工">[97]水路工集計!#REF!</definedName>
    <definedName name="水路工_2.側溝工">[97]水路工集計!#REF!</definedName>
    <definedName name="水路工_4.暗渠工">[97]水路工集計!#REF!</definedName>
    <definedName name="水路工_5.樋門接続暗渠工">[105]水路工集計!#REF!</definedName>
    <definedName name="数量">#REF!</definedName>
    <definedName name="数量計算書">#REF!</definedName>
    <definedName name="数量根拠">[111]管路取付工!#REF!</definedName>
    <definedName name="数量総括表">#REF!</definedName>
    <definedName name="数量表" localSheetId="3">#REF!</definedName>
    <definedName name="数量表">#REF!</definedName>
    <definedName name="数量表0" localSheetId="3">#REF!</definedName>
    <definedName name="数量表0">#REF!</definedName>
    <definedName name="数量表1" localSheetId="3">#REF!</definedName>
    <definedName name="数量表1">#REF!</definedName>
    <definedName name="世話役">[102]単価!$B$5</definedName>
    <definedName name="整形面積" localSheetId="3" hidden="1">#REF!</definedName>
    <definedName name="整形面積" hidden="1">#REF!</definedName>
    <definedName name="清水">#REF!</definedName>
    <definedName name="盛土" localSheetId="3">#REF!</definedName>
    <definedName name="盛土">#REF!</definedName>
    <definedName name="盛土のり" hidden="1">{"計算書",#N/A,FALSE,"I-参-126";"集計表",#N/A,FALSE,"集計表"}</definedName>
    <definedName name="製作工数">#REF!</definedName>
    <definedName name="西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西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石･ブロック積_張_工_1.作業土工">#REF!</definedName>
    <definedName name="石･ブロック積_張_工_2.コンクリートブロック工">#REF!</definedName>
    <definedName name="石･ブロック積_張_工_3.石積_張_工">#REF!</definedName>
    <definedName name="積上単価">#REF!</definedName>
    <definedName name="接合">#REF!</definedName>
    <definedName name="折点０高">#REF!</definedName>
    <definedName name="折点１高">#REF!</definedName>
    <definedName name="折点終高">#REF!</definedName>
    <definedName name="設計アンカー力">#REF!</definedName>
    <definedName name="節点ﾃﾞｰﾀ" hidden="1">#REF!</definedName>
    <definedName name="先行回">"エディット 70"</definedName>
    <definedName name="先行年">"エディット 68"</definedName>
    <definedName name="川表裏">#REF!</definedName>
    <definedName name="全体のみ内訳">[112]維45部!$X$1:$AJ$204,[112]維45部!$BF$1:$BR$204,[112]維45部!$CN$1:$CZ$204</definedName>
    <definedName name="全長">#REF!</definedName>
    <definedName name="全幅">#REF!</definedName>
    <definedName name="組">#REF!</definedName>
    <definedName name="組合せ荷重名" hidden="1">#REF!</definedName>
    <definedName name="総括" localSheetId="3">#REF!</definedName>
    <definedName name="総括">'[113]２号ストンガード擁壁'!#REF!</definedName>
    <definedName name="総括_1">[114]総括!$B$1:$H$40</definedName>
    <definedName name="総括_2">[114]総括!$B$42:$H$80</definedName>
    <definedName name="総括_3">[114]総括!$B$82:$H$116</definedName>
    <definedName name="総括1111111" hidden="1">{#N/A,#N/A,FALSE,"集計";#N/A,#N/A,FALSE,"８";#N/A,#N/A,FALSE,"10"}</definedName>
    <definedName name="総括page1" localSheetId="3">#REF!</definedName>
    <definedName name="総括page1">#REF!</definedName>
    <definedName name="総括page2" localSheetId="3">#REF!</definedName>
    <definedName name="総括page2">#REF!</definedName>
    <definedName name="総括表" localSheetId="3" hidden="1">{#N/A,#N/A,FALSE,"数量集計表";#N/A,#N/A,FALSE,"数量計算書";#N/A,#N/A,FALSE,"土量計算";#N/A,#N/A,FALSE,"ｱﾝｶｰ材料";#N/A,#N/A,FALSE,"削孔長"}</definedName>
    <definedName name="総括表" hidden="1">{#N/A,#N/A,FALSE,"数量集計表";#N/A,#N/A,FALSE,"数量計算書";#N/A,#N/A,FALSE,"土量計算";#N/A,#N/A,FALSE,"ｱﾝｶｰ材料";#N/A,#N/A,FALSE,"削孔長"}</definedName>
    <definedName name="総括表_2">#REF!</definedName>
    <definedName name="総括表_3">#REF!</definedName>
    <definedName name="総括表1" localSheetId="3">#REF!</definedName>
    <definedName name="総括表1">#REF!</definedName>
    <definedName name="総括表2" localSheetId="3">[115]総括表!#REF!</definedName>
    <definedName name="総括表2">#REF!</definedName>
    <definedName name="総括表3" localSheetId="3">[115]総括表!#REF!</definedName>
    <definedName name="総括表3">#REF!</definedName>
    <definedName name="総括表4" localSheetId="3">[115]総括表!#REF!</definedName>
    <definedName name="総括表4">#REF!</definedName>
    <definedName name="総括表5" localSheetId="3">[115]総括表!#REF!</definedName>
    <definedName name="総括表5">#REF!</definedName>
    <definedName name="装飾オブジェクト">"Group 23"</definedName>
    <definedName name="装飾オブジェクト2">"Group 24"</definedName>
    <definedName name="側溝" localSheetId="3">#REF!</definedName>
    <definedName name="側溝">#REF!</definedName>
    <definedName name="側壁厚">#REF!</definedName>
    <definedName name="側壁止水板長">#REF!</definedName>
    <definedName name="測定ﾃﾞｰﾀ" hidden="1">#REF!</definedName>
    <definedName name="測点">#REF!</definedName>
    <definedName name="測点ピッチ">#REF!</definedName>
    <definedName name="測点間隔">#REF!</definedName>
    <definedName name="足掛け金物">#REF!</definedName>
    <definedName name="足場" hidden="1">#REF!</definedName>
    <definedName name="足場１">#REF!</definedName>
    <definedName name="足場２">#REF!</definedName>
    <definedName name="足場距離">#REF!</definedName>
    <definedName name="足場距離１">#REF!</definedName>
    <definedName name="他" hidden="1">{"発注準備",#N/A,FALSE,"Ｈ８発注表"}</definedName>
    <definedName name="多" hidden="1">{#N/A,#N/A,FALSE,"土工";#N/A,#N/A,FALSE,"一般構造物 (1)";#N/A,#N/A,FALSE,"法面工";#N/A,#N/A,FALSE,"基礎工";#N/A,#N/A,FALSE,"仮設工";#N/A,#N/A,FALSE,"仮設工程表";#N/A,#N/A,FALSE,"土工用防護柵資料"}</definedName>
    <definedName name="打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打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打設角度">#REF!</definedName>
    <definedName name="対照表">#REF!</definedName>
    <definedName name="帯入力">[87]路線別!$H$187:$I$193,[87]路線別!$K$187:$M$193,[87]路線別!$E$187:$F$193</definedName>
    <definedName name="宅" localSheetId="3">#REF!</definedName>
    <definedName name="宅">#REF!</definedName>
    <definedName name="単･BF700">#REF!</definedName>
    <definedName name="単･B積1基礎A">#REF!</definedName>
    <definedName name="単･B積1基礎B">#REF!</definedName>
    <definedName name="単･B積23基礎">#REF!</definedName>
    <definedName name="単･L型H1300">#REF!</definedName>
    <definedName name="単･L型H1400">#REF!</definedName>
    <definedName name="単･L型H1700">#REF!</definedName>
    <definedName name="単･L型H1800">#REF!</definedName>
    <definedName name="単･L型H1900">#REF!</definedName>
    <definedName name="単･L型H2000">#REF!</definedName>
    <definedName name="単･L型H2250">#REF!</definedName>
    <definedName name="単･U型側溝A">#REF!</definedName>
    <definedName name="単･U型側溝B">#REF!</definedName>
    <definedName name="単･U字溝">#REF!</definedName>
    <definedName name="単･ｶﾞｰﾄﾞﾚｰﾙ1">#REF!</definedName>
    <definedName name="単･ｶﾞｰﾄﾞﾚｰﾙ2">#REF!</definedName>
    <definedName name="単･暗渠1函渠">#REF!</definedName>
    <definedName name="単･暗渠2管渠">#REF!</definedName>
    <definedName name="単･暗渠2縞鋼板">#REF!</definedName>
    <definedName name="単･暗渠3管渠">#REF!</definedName>
    <definedName name="単･石積">#REF!</definedName>
    <definedName name="単･石積基礎">#REF!</definedName>
    <definedName name="単･側溝蓋">#REF!</definedName>
    <definedName name="単・内第０１号">#REF!</definedName>
    <definedName name="単・内第０２号">#REF!</definedName>
    <definedName name="単・内第０３号">#REF!</definedName>
    <definedName name="単・内第０４号">#REF!</definedName>
    <definedName name="単・内第０５号">#REF!</definedName>
    <definedName name="単・内第０６号">#REF!</definedName>
    <definedName name="単・内第０７号">#REF!</definedName>
    <definedName name="単・内第０８号">#REF!</definedName>
    <definedName name="単・内第０９号">#REF!</definedName>
    <definedName name="単・内第１０号">#REF!</definedName>
    <definedName name="単位">#REF!</definedName>
    <definedName name="単位数量" localSheetId="3">#REF!,#REF!,#REF!</definedName>
    <definedName name="単位数量">#REF!,#REF!,#REF!</definedName>
    <definedName name="単位数量５" localSheetId="3">[116]数量計算!#REF!</definedName>
    <definedName name="単位数量５">[116]数量計算!#REF!</definedName>
    <definedName name="単位当たり">#REF!</definedName>
    <definedName name="単価・内訳表">#REF!</definedName>
    <definedName name="単価１０ｔ">#REF!</definedName>
    <definedName name="単価１０ｔ廃材">#REF!</definedName>
    <definedName name="単独荷重名" hidden="1">#REF!</definedName>
    <definedName name="端部単位数量２">#REF!</definedName>
    <definedName name="端部調整金具１">#REF!</definedName>
    <definedName name="端部調整金具２">#REF!</definedName>
    <definedName name="断面ﾃﾞｰﾀ" hidden="1">#REF!</definedName>
    <definedName name="断面計算">#REF!</definedName>
    <definedName name="断面力ﾃﾞｰﾀ" hidden="1">#REF!</definedName>
    <definedName name="地先">#REF!</definedName>
    <definedName name="地先境界" hidden="1">[80]延長調書!#REF!</definedName>
    <definedName name="地先境界工">#REF!</definedName>
    <definedName name="地盤改良工_1.路床安定処理工">#REF!</definedName>
    <definedName name="地盤改良工_2.置換工">#REF!</definedName>
    <definedName name="地盤改良工_3.サンドマット工">#REF!</definedName>
    <definedName name="地盤改良工_4.バーチカルドレーン工">#REF!</definedName>
    <definedName name="地盤改良工_5.締固め改良工">#REF!</definedName>
    <definedName name="地盤改良工_6.固結工">#REF!</definedName>
    <definedName name="稚入力">[87]路線別!$H$157:$I$159,[87]路線別!$K$157:$M$159,[87]路線別!$E$157:$F$159</definedName>
    <definedName name="茶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茶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着目点ﾃﾞｰﾀ" hidden="1">#REF!</definedName>
    <definedName name="中期年度">"エディット 84"</definedName>
    <definedName name="鋳鍛鋼_鋳">#REF!</definedName>
    <definedName name="朝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朝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長さ" localSheetId="3">#REF!</definedName>
    <definedName name="長さ">#REF!</definedName>
    <definedName name="長さ旗上げ">#REF!</definedName>
    <definedName name="長法寺">#REF!</definedName>
    <definedName name="長良川橋" localSheetId="3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長良川橋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直線34">#REF!</definedName>
    <definedName name="釣Ｈ１０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釣Ｈ１０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釣り島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釣り島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釣り島路側１０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釣り島路側１０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底版厚">#REF!</definedName>
    <definedName name="底版止水板長">#REF!</definedName>
    <definedName name="泥吐工">#REF!</definedName>
    <definedName name="哲" hidden="1">{"変更準備",#N/A,FALSE,"Ｈ８発注表"}</definedName>
    <definedName name="撤去・位置延長">#REF!</definedName>
    <definedName name="撤去箇">#REF!</definedName>
    <definedName name="鉄筋" localSheetId="3">#REF!</definedName>
    <definedName name="鉄筋">#REF!</definedName>
    <definedName name="鉄筋クレーン有無">#REF!</definedName>
    <definedName name="鉄筋材質">#REF!</definedName>
    <definedName name="鉄筋表">#REF!</definedName>
    <definedName name="天">[0]!天</definedName>
    <definedName name="電気施設工">#REF!</definedName>
    <definedName name="電線管布設工">#REF!</definedName>
    <definedName name="都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都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都道府県">#REF!</definedName>
    <definedName name="土･岩塊玉石掘削11">#REF!</definedName>
    <definedName name="土･岩塊玉石掘削12" localSheetId="3">#REF!</definedName>
    <definedName name="土･岩塊玉石掘削12">#REF!</definedName>
    <definedName name="土･岩塊玉石掘削21">#REF!</definedName>
    <definedName name="土･岩塊玉石掘削22">#REF!</definedName>
    <definedName name="土・盛土">#REF!</definedName>
    <definedName name="土･盛土1">#REF!</definedName>
    <definedName name="土･盛土2">#REF!</definedName>
    <definedName name="土･盛法11">#REF!</definedName>
    <definedName name="土･盛法12">#REF!</definedName>
    <definedName name="土･切法土砂">#REF!</definedName>
    <definedName name="土･切法土砂11">#REF!</definedName>
    <definedName name="土･切法土砂12">#REF!</definedName>
    <definedName name="土･切法土砂21">#REF!</definedName>
    <definedName name="土･切法土砂22">#REF!</definedName>
    <definedName name="土･切法軟岩11">#REF!</definedName>
    <definedName name="土･切法軟岩12">#REF!</definedName>
    <definedName name="土･切法軟岩21">#REF!</definedName>
    <definedName name="土･切法軟岩22">#REF!</definedName>
    <definedName name="土･土砂掘削11">#REF!</definedName>
    <definedName name="土･土砂掘削12">#REF!</definedName>
    <definedName name="土･土砂掘削21">#REF!</definedName>
    <definedName name="土･土砂掘削22">#REF!</definedName>
    <definedName name="土･軟岩掘削11">#REF!</definedName>
    <definedName name="土･軟岩掘削12">#REF!</definedName>
    <definedName name="土･軟岩掘削21">#REF!</definedName>
    <definedName name="土･軟岩掘削22">#REF!</definedName>
    <definedName name="土･路肩盛土11">#REF!</definedName>
    <definedName name="土･路肩盛土12">#REF!</definedName>
    <definedName name="土･路肩盛土21">#REF!</definedName>
    <definedName name="土･路肩盛土22">#REF!</definedName>
    <definedName name="土･路床盛土11">#REF!</definedName>
    <definedName name="土･路床盛土12">#REF!</definedName>
    <definedName name="土･路床盛土21">#REF!</definedName>
    <definedName name="土･路床盛土22">#REF!</definedName>
    <definedName name="土･路体盛土11">#REF!</definedName>
    <definedName name="土･路体盛土12">#REF!</definedName>
    <definedName name="土･路体盛土21">#REF!</definedName>
    <definedName name="土･路体盛土22">#REF!</definedName>
    <definedName name="土工" localSheetId="3" hidden="1">{#N/A,#N/A,FALSE,"数量集計表";#N/A,#N/A,FALSE,"数量計算書";#N/A,#N/A,FALSE,"土量計算";#N/A,#N/A,FALSE,"ｱﾝｶｰ材料";#N/A,#N/A,FALSE,"削孔長"}</definedName>
    <definedName name="土工" hidden="1">{#N/A,#N/A,FALSE,"数量集計表";#N/A,#N/A,FALSE,"数量計算書";#N/A,#N/A,FALSE,"土量計算";#N/A,#N/A,FALSE,"ｱﾝｶｰ材料";#N/A,#N/A,FALSE,"削孔長"}</definedName>
    <definedName name="土工1">[117]入力表!$A$19:$T$45</definedName>
    <definedName name="土工111111" hidden="1">{#N/A,#N/A,FALSE,"集計";#N/A,#N/A,FALSE,"８";#N/A,#N/A,FALSE,"10"}</definedName>
    <definedName name="土工１２３３">#REF!</definedName>
    <definedName name="土工123456789" hidden="1">{#N/A,#N/A,FALSE,"集計";#N/A,#N/A,FALSE,"８";#N/A,#N/A,FALSE,"10"}</definedName>
    <definedName name="土工２" localSheetId="3" hidden="1">{#N/A,#N/A,FALSE,"数量集計表";#N/A,#N/A,FALSE,"数量計算書";#N/A,#N/A,FALSE,"土量計算";#N/A,#N/A,FALSE,"ｱﾝｶｰ材料";#N/A,#N/A,FALSE,"削孔長"}</definedName>
    <definedName name="土工２" hidden="1">{#N/A,#N/A,FALSE,"数量集計表";#N/A,#N/A,FALSE,"数量計算書";#N/A,#N/A,FALSE,"土量計算";#N/A,#N/A,FALSE,"ｱﾝｶｰ材料";#N/A,#N/A,FALSE,"削孔長"}</definedName>
    <definedName name="土工３" localSheetId="3" hidden="1">{#N/A,#N/A,FALSE,"数量集計表";#N/A,#N/A,FALSE,"数量計算書";#N/A,#N/A,FALSE,"土量計算";#N/A,#N/A,FALSE,"ｱﾝｶｰ材料";#N/A,#N/A,FALSE,"削孔長"}</definedName>
    <definedName name="土工３" hidden="1">{#N/A,#N/A,FALSE,"数量集計表";#N/A,#N/A,FALSE,"数量計算書";#N/A,#N/A,FALSE,"土量計算";#N/A,#N/A,FALSE,"ｱﾝｶｰ材料";#N/A,#N/A,FALSE,"削孔長"}</definedName>
    <definedName name="土工３１１１" localSheetId="3" hidden="1">{#N/A,#N/A,FALSE,"数量集計表";#N/A,#N/A,FALSE,"数量計算書";#N/A,#N/A,FALSE,"土量計算";#N/A,#N/A,FALSE,"ｱﾝｶｰ材料";#N/A,#N/A,FALSE,"削孔長"}</definedName>
    <definedName name="土工３１１１" hidden="1">{#N/A,#N/A,FALSE,"数量集計表";#N/A,#N/A,FALSE,"数量計算書";#N/A,#N/A,FALSE,"土量計算";#N/A,#N/A,FALSE,"ｱﾝｶｰ材料";#N/A,#N/A,FALSE,"削孔長"}</definedName>
    <definedName name="土工A2" hidden="1">{#N/A,#N/A,FALSE,"集計";#N/A,#N/A,FALSE,"８";#N/A,#N/A,FALSE,"10"}</definedName>
    <definedName name="土工集計表">#REF!</definedName>
    <definedName name="土砂掘削" localSheetId="3">#REF!</definedName>
    <definedName name="土砂掘削">#REF!</definedName>
    <definedName name="土被り種類1">#REF!</definedName>
    <definedName name="土被り種類2">#REF!</definedName>
    <definedName name="土留工">#REF!</definedName>
    <definedName name="土量" localSheetId="3">#REF!</definedName>
    <definedName name="土量">#REF!</definedName>
    <definedName name="土量_2">#REF!</definedName>
    <definedName name="土量_3">#REF!</definedName>
    <definedName name="土量計算" localSheetId="3">#REF!</definedName>
    <definedName name="土量計算">#REF!</definedName>
    <definedName name="土量法面">[118]土量法面!$BN$132:$CA$166</definedName>
    <definedName name="東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東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豆絵">'[119]PU3(1)-2'!#REF!</definedName>
    <definedName name="豆絵2" localSheetId="3">#REF!</definedName>
    <definedName name="豆絵2">#REF!</definedName>
    <definedName name="透合計">#REF!</definedName>
    <definedName name="透水防砂材">#REF!</definedName>
    <definedName name="導入直後の応力度" localSheetId="3">#REF!,#REF!,#REF!</definedName>
    <definedName name="導入直後の応力度">#REF!,#REF!,#REF!</definedName>
    <definedName name="道路土工_1.掘削工" localSheetId="3">#REF!</definedName>
    <definedName name="道路土工_1.掘削工">#REF!</definedName>
    <definedName name="道路土工_2.路体盛土工" localSheetId="3">#REF!</definedName>
    <definedName name="道路土工_2.路体盛土工">#REF!</definedName>
    <definedName name="道路土工_3.路床盛土工" localSheetId="3">#REF!</definedName>
    <definedName name="道路土工_3.路床盛土工">#REF!</definedName>
    <definedName name="道路土工_4.法面整形工">#REF!</definedName>
    <definedName name="道路土工_5.残土処理工">#REF!</definedName>
    <definedName name="特殊作業員">[102]単価!$B$2</definedName>
    <definedName name="内部１">#REF!</definedName>
    <definedName name="内部２">#REF!</definedName>
    <definedName name="内部足場">#REF!</definedName>
    <definedName name="内幅">#REF!</definedName>
    <definedName name="内訳_1_1_1__ジオテキスタイル補強土壁_数量表">#REF!</definedName>
    <definedName name="内訳_1_1_2__ジオテキスタイル補強土壁_数量表">#REF!</definedName>
    <definedName name="内訳_1_1_調整コンクリート_数量表">#REF!</definedName>
    <definedName name="内訳_1_1_薬液注入_数量表" localSheetId="3">#REF!</definedName>
    <definedName name="内訳_1_1_薬液注入_数量表">#REF!</definedName>
    <definedName name="内訳_1_10_コルゲートパイプ_数量表">#REF!</definedName>
    <definedName name="内訳_1_10_プレキャストU型側溝_数量表">#REF!</definedName>
    <definedName name="内訳_1_10_鉄筋挿入_数量表" localSheetId="3">#REF!</definedName>
    <definedName name="内訳_1_10_鉄筋挿入_数量表">#REF!</definedName>
    <definedName name="内訳_1_11_1__転落_横断_防止柵_数量表">[120]内訳数量表1!#REF!</definedName>
    <definedName name="内訳_1_11_2__転落_横断_防止柵_数量表">[120]内訳数量表1!#REF!</definedName>
    <definedName name="内訳_1_11_コルゲートフリューム_数量表">#REF!</definedName>
    <definedName name="内訳_1_11_ダクタイル鋳鉄管_数量表">#REF!</definedName>
    <definedName name="内訳_1_11_軽量盛土_発泡スチロールブロック__数量表" localSheetId="3">#REF!</definedName>
    <definedName name="内訳_1_11_軽量盛土_発泡スチロールブロック__数量表">#REF!</definedName>
    <definedName name="内訳_1_12_コンクリート床版_数量表">#REF!</definedName>
    <definedName name="内訳_1_12_自由勾配側溝_数量表">#REF!</definedName>
    <definedName name="内訳_1_12_函渠接続_数量表">#REF!</definedName>
    <definedName name="内訳_1_13_1__管渠_数量表">#REF!</definedName>
    <definedName name="内訳_1_13_2__管渠_数量表">#REF!</definedName>
    <definedName name="内訳_1_13_スリップバー_数量表">#REF!</definedName>
    <definedName name="内訳_1_13_基礎コンクリート_数量表">#REF!</definedName>
    <definedName name="内訳_1_14_1__街渠桝_数量表">#REF!</definedName>
    <definedName name="内訳_1_14_2__街渠桝_数量表">#REF!</definedName>
    <definedName name="内訳_1_14_根固めブロック製作_数量表">#REF!</definedName>
    <definedName name="内訳_1_14_壁体_数量表">#REF!</definedName>
    <definedName name="内訳_1_15_1__集水桝_数量表">#REF!</definedName>
    <definedName name="内訳_1_15_2__集水桝_数量表">#REF!</definedName>
    <definedName name="内訳_1_15_プレキャストU型側溝_数量表">#REF!</definedName>
    <definedName name="内訳_1_15_小型擁壁_数量表">#REF!</definedName>
    <definedName name="内訳_1_16_プレキャスト街渠桝_数量表">#REF!</definedName>
    <definedName name="内訳_1_16_自由勾配側溝_数量表">#REF!</definedName>
    <definedName name="内訳_1_16_重力式擁壁_数量表">#REF!</definedName>
    <definedName name="内訳_1_17_プレキャスト集水桝_数量表">#REF!</definedName>
    <definedName name="内訳_1_17_もたれ式擁壁_数量表">#REF!</definedName>
    <definedName name="内訳_1_18_1__マンホール_数量表">#REF!</definedName>
    <definedName name="内訳_1_18_2__マンホール_数量表">#REF!</definedName>
    <definedName name="内訳_1_18_プレキャスト集水桝_数量表">#REF!</definedName>
    <definedName name="内訳_1_18_逆T型擁壁_数量表">#REF!</definedName>
    <definedName name="内訳_1_19_L型擁壁_数量表">#REF!</definedName>
    <definedName name="内訳_1_19_プレキャストパイプ_数量表">#REF!</definedName>
    <definedName name="内訳_1_19_プレキャストマンホール_数量表">#REF!</definedName>
    <definedName name="内訳_1_2_軽量盛土_発泡スチロールブロック__数量表">#REF!</definedName>
    <definedName name="内訳_1_2_種子散布_数量表">#REF!</definedName>
    <definedName name="内訳_1_2_表層_排水性舗装__数量表">#REF!</definedName>
    <definedName name="内訳_1_20_プレキャストボックス_数量表">#REF!</definedName>
    <definedName name="内訳_1_20_均しコンクリート_数量表">#REF!</definedName>
    <definedName name="内訳_1_20_地下排水_数量表">#REF!</definedName>
    <definedName name="内訳_1_21_1__現場打水路_数量表">#REF!</definedName>
    <definedName name="内訳_1_21_2__現場打水路_数量表">#REF!</definedName>
    <definedName name="内訳_1_21_プレキャストL型擁壁_数量表">#REF!</definedName>
    <definedName name="内訳_1_22_小段排水_数量表">#REF!</definedName>
    <definedName name="内訳_1_22_補強土壁基礎_数量表">#REF!</definedName>
    <definedName name="内訳_1_23_1__帯鋼補強土壁・アンカー補強土壁_数量表">#REF!</definedName>
    <definedName name="内訳_1_23_2__帯鋼補強土壁・アンカー補強土壁_数量表">#REF!</definedName>
    <definedName name="内訳_1_23_縦排水_数量表">#REF!</definedName>
    <definedName name="内訳_1_24_1__ジオテキスタイル補強土壁_数量表">#REF!</definedName>
    <definedName name="内訳_1_24_2__ジオテキスタイル補強土壁_数量表">#REF!</definedName>
    <definedName name="内訳_1_25_井桁ブロック基礎_数量表">[121]内訳数量表1!#REF!</definedName>
    <definedName name="内訳_1_26_井桁ブロック_数量表">[121]内訳数量表1!#REF!</definedName>
    <definedName name="内訳_1_3_コンクリート床版_数量表">#REF!</definedName>
    <definedName name="内訳_1_3_基層_グースアスファルト舗装__数量表">#REF!</definedName>
    <definedName name="内訳_1_3_客土吹付_数量表">#REF!</definedName>
    <definedName name="内訳_1_4_コンクリート舗装_数量表">#REF!</definedName>
    <definedName name="内訳_1_4_基礎コンクリート_数量表">#REF!</definedName>
    <definedName name="内訳_1_4_植生基材吹付_数量表">#REF!</definedName>
    <definedName name="内訳_1_5_1__現場打法枠_数量表">#REF!</definedName>
    <definedName name="内訳_1_5_2__現場打法枠_数量表">#REF!</definedName>
    <definedName name="内訳_1_5_転圧コンクリート舗装_数量表">#REF!</definedName>
    <definedName name="内訳_1_5_壁体_数量表">#REF!</definedName>
    <definedName name="内訳_1_6_プレキャスト法枠_数量表">#REF!</definedName>
    <definedName name="内訳_1_6_縦目地_数量表">#REF!</definedName>
    <definedName name="内訳_1_6_薬液注入_数量表">#REF!</definedName>
    <definedName name="内訳_1_7_横目地_数量表">#REF!</definedName>
    <definedName name="内訳_1_7_均しコンクリート_数量表">#REF!</definedName>
    <definedName name="内訳_1_7_吹付枠_数量表">#REF!</definedName>
    <definedName name="内訳_1_8_L型側溝_数量表">#REF!</definedName>
    <definedName name="内訳_1_8_アンカー_数量表">#REF!</definedName>
    <definedName name="内訳_1_8_ヒューム管_数量表">#REF!</definedName>
    <definedName name="内訳_1_9_1__アンカー工_プレキャストコンクリート板__数量表">#REF!</definedName>
    <definedName name="内訳_1_9_1__管_函_渠型側溝_数量表">#REF!</definedName>
    <definedName name="内訳_1_9_2__アンカー工_プレキャストコンクリート板__数量表">#REF!</definedName>
    <definedName name="内訳_1_9_2__管_函_渠型側溝_数量表">#REF!</definedName>
    <definedName name="内訳_1_9_3__アンカー工_プレキャストコンクリート板__数量表">#REF!</definedName>
    <definedName name="内訳_1_9_PC管_数量表">#REF!</definedName>
    <definedName name="内訳_2_1_1__転落_横断_防止柵_数量表">#REF!</definedName>
    <definedName name="内訳_2_1_2__転落_横断_防止柵_数量表">#REF!</definedName>
    <definedName name="内訳_2_1_コンクリートブロック基礎_数量表">#REF!</definedName>
    <definedName name="内訳_2_1_歩車道境界ブロック_数量表">#REF!</definedName>
    <definedName name="内訳_2_10_1__車止めポスト_数量表">#REF!</definedName>
    <definedName name="内訳_2_10_2__車止めポスト_数量表">#REF!</definedName>
    <definedName name="内訳_2_10_石積_数量表">#REF!</definedName>
    <definedName name="内訳_2_11_均しコンクリート_数量表">#REF!</definedName>
    <definedName name="内訳_2_11_石張_数量表">#REF!</definedName>
    <definedName name="内訳_2_12_函渠_数量表">#REF!</definedName>
    <definedName name="内訳_2_12_標識板_数量表">#REF!</definedName>
    <definedName name="内訳_2_13_プレキャストボックス_数量表">#REF!</definedName>
    <definedName name="内訳_2_13_標識基礎_数量表">#REF!</definedName>
    <definedName name="内訳_2_14_1__ケーブル配管_数量表">#REF!</definedName>
    <definedName name="内訳_2_14_2__ケーブル配管_数量表">#REF!</definedName>
    <definedName name="内訳_2_14_プレキャストU型側溝_数量表">#REF!</definedName>
    <definedName name="内訳_2_15_1__ハンドホール_数量表">#REF!</definedName>
    <definedName name="内訳_2_15_2__ハンドホール_数量表">#REF!</definedName>
    <definedName name="内訳_2_15_コルゲートフリューム_数量表">#REF!</definedName>
    <definedName name="内訳_2_16_自由勾配側溝_数量表">#REF!</definedName>
    <definedName name="内訳_2_16_照明柱基礎_数量表">#REF!</definedName>
    <definedName name="内訳_2_17_1__管渠_数量表">#REF!</definedName>
    <definedName name="内訳_2_17_2__管渠_数量表">#REF!</definedName>
    <definedName name="内訳_2_18_1__街渠桝_数量表">#REF!</definedName>
    <definedName name="内訳_2_18_2__街渠桝_数量表">#REF!</definedName>
    <definedName name="内訳_2_19_1__集水桝_数量表">#REF!</definedName>
    <definedName name="内訳_2_19_2__集水桝_数量表">#REF!</definedName>
    <definedName name="内訳_2_2_コンクリートブロック積_数量表">#REF!</definedName>
    <definedName name="内訳_2_2_地先境界ブロック_数量表">#REF!</definedName>
    <definedName name="内訳_2_20_プレキャスト街渠桝_数量表">#REF!</definedName>
    <definedName name="内訳_2_21_プレキャスト集水桝_数量表">#REF!</definedName>
    <definedName name="内訳_2_22_1__マンホール_数量表">#REF!</definedName>
    <definedName name="内訳_2_22_2__マンホール_数量表">#REF!</definedName>
    <definedName name="内訳_2_23_プレキャストマンホール_数量表">#REF!</definedName>
    <definedName name="内訳_2_24_地下排水_数量表">#REF!</definedName>
    <definedName name="内訳_2_25_現場打水路_数量表">#REF!</definedName>
    <definedName name="内訳_2_26_小段排水_数量表">#REF!</definedName>
    <definedName name="内訳_2_27_縦排水_数量表">#REF!</definedName>
    <definedName name="内訳_2_3_プレキャスト階段_数量表">#REF!</definedName>
    <definedName name="内訳_2_3_間知ブロック張_数量表">#REF!</definedName>
    <definedName name="内訳_2_3_植樹ブロック_数量表">#REF!</definedName>
    <definedName name="内訳_2_4_縦目地_数量表">#REF!</definedName>
    <definedName name="内訳_2_4_平ブロック張_数量表">#REF!</definedName>
    <definedName name="内訳_2_4_立入り防止柵撤去_数量表">#REF!</definedName>
    <definedName name="内訳_2_5_横目地_数量表">#REF!</definedName>
    <definedName name="内訳_2_5_標識撤去_数量表">#REF!</definedName>
    <definedName name="内訳_2_5_連節ブロック張_数量表">#REF!</definedName>
    <definedName name="内訳_2_6_1__ガードレール_数量表">#REF!</definedName>
    <definedName name="内訳_2_6_2__ガードレール_数量表">#REF!</definedName>
    <definedName name="内訳_2_6_舗装版取壊し_数量表">[105]階段内訳数量!#REF!</definedName>
    <definedName name="内訳_2_6_緑化ブロック積_数量表" localSheetId="3">#REF!</definedName>
    <definedName name="内訳_2_6_緑化ブロック積_数量表">#REF!</definedName>
    <definedName name="内訳_2_7_1__ガードケーブル_数量表">#REF!</definedName>
    <definedName name="内訳_2_7_2__ガードケーブル_数量表">#REF!</definedName>
    <definedName name="内訳_2_7_天端コンクリート_数量表">#REF!</definedName>
    <definedName name="内訳_2_7_落石防護柵撤去_数量表">#REF!</definedName>
    <definedName name="内訳_2_8_1__転落_横断_防止柵_数量表">#REF!</definedName>
    <definedName name="内訳_2_8_2__転落_横断_防止柵_数量表">#REF!</definedName>
    <definedName name="内訳_2_8_小口止コンクリート_数量表">#REF!</definedName>
    <definedName name="内訳_2_9_ボックスビーム_数量表">#REF!</definedName>
    <definedName name="内訳_2_9_石積_張_基礎_数量表">#REF!</definedName>
    <definedName name="内訳_3_1_ロックネット_数量表">#REF!</definedName>
    <definedName name="内訳_3_2_雪崩予防柵基礎_数量表">#REF!</definedName>
    <definedName name="内訳_3_3_基礎杭_数量表">#REF!</definedName>
    <definedName name="内訳_3_4_遮音壁_数量表">#REF!</definedName>
    <definedName name="内訳_3_5_立入り防止柵撤去_数量表">#REF!</definedName>
    <definedName name="内訳_3_6_標識撤去_数量表">#REF!</definedName>
    <definedName name="内訳_3_7_舗装版取壊し_数量表">#REF!</definedName>
    <definedName name="内訳_3_8_落石防護柵撤去_数量表">#REF!</definedName>
    <definedName name="南西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南西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南東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南東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日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日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入力" localSheetId="3">#REF!</definedName>
    <definedName name="入力">#N/A</definedName>
    <definedName name="入力2" localSheetId="3">#REF!</definedName>
    <definedName name="入力2">#REF!</definedName>
    <definedName name="入力シート">#REF!</definedName>
    <definedName name="入力画面">#REF!</definedName>
    <definedName name="破棄終了">[12]設計明全!$D$65</definedName>
    <definedName name="排水工">#REF!</definedName>
    <definedName name="排水構造物_2">#REF!</definedName>
    <definedName name="排水構造物工_1.作業土工" localSheetId="3">#REF!</definedName>
    <definedName name="排水構造物工_1.作業土工">#REF!</definedName>
    <definedName name="排水構造物工_2.側溝工" localSheetId="3">#REF!</definedName>
    <definedName name="排水構造物工_2.側溝工">#REF!</definedName>
    <definedName name="排水構造物工_3.管渠工" localSheetId="3">#REF!</definedName>
    <definedName name="排水構造物工_3.管渠工">#REF!</definedName>
    <definedName name="排水構造物工_4.集水桝・マンホール工">#REF!</definedName>
    <definedName name="排水構造物工_5.地下排水工">#REF!</definedName>
    <definedName name="排水構造物工_6.場所打水路工">#REF!</definedName>
    <definedName name="排水構造物工_7.排水工">#REF!</definedName>
    <definedName name="排水作業土工">#REF!</definedName>
    <definedName name="配管工">[102]単価!$B$4</definedName>
    <definedName name="函入力">[87]路線別!$H$92:$I$100,[87]路線別!$K$92:$M$100,[87]路線別!$E$92:$F$100</definedName>
    <definedName name="発注社">#REF!</definedName>
    <definedName name="判別">[122]!判別</definedName>
    <definedName name="反力ﾃﾞｰﾀ" hidden="1">#REF!</definedName>
    <definedName name="番号" localSheetId="3">[99]集水桝!#REF!</definedName>
    <definedName name="番号">[99]集水桝!#REF!</definedName>
    <definedName name="費用負担明細">[33]換算補正!#REF!</definedName>
    <definedName name="樋管土工" localSheetId="3">#REF!</definedName>
    <definedName name="樋管土工">#REF!</definedName>
    <definedName name="樋門・樋管本体工_1.作業土工">[123]カルバート工!$A$2</definedName>
    <definedName name="樋門・樋管本体工_2.既製杭工">[97]樋門・樋管本体工集計!#REF!</definedName>
    <definedName name="樋門・樋管本体工_3.場所打杭工">[97]樋門・樋管本体工集計!#REF!</definedName>
    <definedName name="樋門・樋管本体工_4.矢板工">[123]カルバート工!#REF!</definedName>
    <definedName name="樋門・樋管本体工_5.函渠工">[123]カルバート工!$A$40</definedName>
    <definedName name="樋門・樋管本体工_6.翼壁工">[123]カルバート工!#REF!</definedName>
    <definedName name="樋門・樋管本体工_7.水叩工">[97]樋門・樋管本体工集計!#REF!</definedName>
    <definedName name="尾" hidden="1">{#N/A,#N/A,FALSE,"土工";#N/A,#N/A,FALSE,"一般構造物 (1)";#N/A,#N/A,FALSE,"法面工";#N/A,#N/A,FALSE,"基礎工";#N/A,#N/A,FALSE,"仮設工";#N/A,#N/A,FALSE,"仮設工程表";#N/A,#N/A,FALSE,"土工用防護柵資料"}</definedName>
    <definedName name="表" localSheetId="3">[124]ア条件!$A$7:$J$30</definedName>
    <definedName name="表">[125]表!$A$5:$AO$51</definedName>
    <definedName name="表２">#REF!</definedName>
    <definedName name="表９">#REF!</definedName>
    <definedName name="表紙">#REF!</definedName>
    <definedName name="表紙2">#REF!</definedName>
    <definedName name="表紙計算">#REF!</definedName>
    <definedName name="表示">#REF!</definedName>
    <definedName name="表題">#N/A</definedName>
    <definedName name="表土除去" localSheetId="3">#REF!</definedName>
    <definedName name="表土除去">#REF!</definedName>
    <definedName name="敏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敏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付属物設置工_1.防止柵工">[97]付属物設置工集計!#REF!</definedName>
    <definedName name="付属物設置工_2.境界工">[97]付属物設置工集計!#REF!</definedName>
    <definedName name="付属物設置工_3.作業土工">[97]付属物設置工集計!#REF!</definedName>
    <definedName name="付属物設置工_4.銘板工">[97]付属物設置工集計!#REF!</definedName>
    <definedName name="付属物設置工_5.点検施設工">[97]付属物設置工集計!#REF!</definedName>
    <definedName name="付属物設置工_7.観測施設工">[97]付属物設置工集計!#REF!</definedName>
    <definedName name="富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富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敷モルタル">[99]集水桝!#REF!</definedName>
    <definedName name="敷ﾓﾙﾀﾙ規格" localSheetId="3">#REF!</definedName>
    <definedName name="敷ﾓﾙﾀﾙ規格">#REF!</definedName>
    <definedName name="普通作業員">[102]単価!$B$3</definedName>
    <definedName name="附帯工集計">#REF!</definedName>
    <definedName name="附帯工集計2">#REF!</definedName>
    <definedName name="武" localSheetId="3" hidden="1">{#N/A,#N/A,FALSE,"ブロック土工数量計算書";#N/A,#N/A,FALSE,"土工数量計算書 西側";#N/A,#N/A,FALSE,"土工数量計算書 北側";#N/A,#N/A,FALSE,"土工数量計算書 東側";#N/A,#N/A,FALSE,"ブロック積 西側";#N/A,#N/A,FALSE,"張ブロック積 西側";#N/A,#N/A,FALSE,"土羽 西側 "}</definedName>
    <definedName name="武" hidden="1">{#N/A,#N/A,FALSE,"ブロック土工数量計算書";#N/A,#N/A,FALSE,"土工数量計算書 西側";#N/A,#N/A,FALSE,"土工数量計算書 北側";#N/A,#N/A,FALSE,"土工数量計算書 東側";#N/A,#N/A,FALSE,"ブロック積 西側";#N/A,#N/A,FALSE,"張ブロック積 西側";#N/A,#N/A,FALSE,"土羽 西側 "}</definedName>
    <definedName name="部材２">#REF!</definedName>
    <definedName name="部材ﾃﾞｰﾀ" hidden="1">#REF!</definedName>
    <definedName name="複写">#N/A</definedName>
    <definedName name="複相">[126]★データ入力!#REF!</definedName>
    <definedName name="平均法長">#REF!</definedName>
    <definedName name="平鋼_fb">#REF!</definedName>
    <definedName name="平面数量">[30]A2路側BL!$A$1:$E$39</definedName>
    <definedName name="壁高">#REF!</definedName>
    <definedName name="別紙_1__1_高圧噴射撹拌工_単管工法_土質別削孔長">#REF!</definedName>
    <definedName name="別紙_1__2_高圧噴射撹拌工_二重管工法_土質別削孔長">#REF!</definedName>
    <definedName name="別紙_1__3_高圧噴射撹拌工_三重管工法_土質別削孔長">#REF!</definedName>
    <definedName name="別紙_1__4_薬液注入工_二重管ストレーナー_土質別削孔長">#REF!</definedName>
    <definedName name="別紙_1__5_薬液注入工_二重管ダブルパッカー_土質別削孔長">#REF!</definedName>
    <definedName name="別紙_1_既製コンクリート杭_RC杭_PHC杭_SC杭">#REF!</definedName>
    <definedName name="別紙_2_既製コンクリート杭_RC杭_PHC杭_SC杭_" localSheetId="3">#REF!</definedName>
    <definedName name="別紙_2_既製コンクリート杭_RC杭_PHC杭_SC杭_">#REF!</definedName>
    <definedName name="別紙_2_鋼管杭">#REF!</definedName>
    <definedName name="別紙_3_鋼管杭" localSheetId="3">#REF!</definedName>
    <definedName name="別紙_3_鋼管杭">#REF!</definedName>
    <definedName name="別紙_3_場所打杭">#REF!</definedName>
    <definedName name="別紙_4_加重平均N値">#REF!</definedName>
    <definedName name="別紙_4_場所打杭" localSheetId="3">#REF!</definedName>
    <definedName name="別紙_4_場所打杭">#REF!</definedName>
    <definedName name="別紙_5_1.施工箇所">#REF!</definedName>
    <definedName name="別紙_5_1_土質別掘削長_オールケーシング・硬質オールケーシング工">#REF!</definedName>
    <definedName name="別紙_5_2_土質_N値_別掘削長_アースオーガ・硬質地盤用アースオーガ工">#REF!</definedName>
    <definedName name="別紙_5_3_土質別掘削長_大口径ボーリングマシーン工">#REF!</definedName>
    <definedName name="別紙_5_4_土質別掘削長_ダウンザホールハンマ工">#REF!</definedName>
    <definedName name="別紙_6__1_土質別掘削長_オールケーシング・硬質オールケーシング工_">#REF!</definedName>
    <definedName name="別紙_6__2_土質_N値_別掘削長_アースオーガ・硬質地盤用アースオーガ工_">#REF!</definedName>
    <definedName name="別紙_6__3_土質別掘削長_大口径ボーリングマシーン工_">#REF!</definedName>
    <definedName name="別紙_6__4_土質別掘削長_ダウンザホールハンマ工_">#REF!</definedName>
    <definedName name="別紙_6_加重平均N値">#REF!</definedName>
    <definedName name="別紙_7_1.施工箇所">#REF!</definedName>
    <definedName name="別紙_7_1_高圧噴射撹拌工_単管工法_土質別削孔長">#REF!</definedName>
    <definedName name="別紙_7_2_高圧噴射撹拌工_二重管工法_土質別削孔長">#REF!</definedName>
    <definedName name="別紙_7_3_高圧噴射撹拌工_三重管工法_土質別削孔長">#REF!</definedName>
    <definedName name="別紙_7_4_薬液注入工_二重管ストレーナー_土質別削孔長">#REF!</definedName>
    <definedName name="別紙_7_5_薬液注入工_二重管ダブルパッカー_土質別削孔長">#REF!</definedName>
    <definedName name="別紙_7_加重平均N値">#REF!</definedName>
    <definedName name="変位ﾃﾞｰﾀ" hidden="1">#REF!</definedName>
    <definedName name="変更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変更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変更1">#REF!</definedName>
    <definedName name="変更10">#REF!</definedName>
    <definedName name="変更11">#REF!</definedName>
    <definedName name="変更12">#REF!</definedName>
    <definedName name="変更5">#REF!</definedName>
    <definedName name="変更6">#REF!</definedName>
    <definedName name="変更7">#REF!</definedName>
    <definedName name="変更8">#REF!</definedName>
    <definedName name="変更9">#REF!</definedName>
    <definedName name="変更設計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変更設計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変更単・内">#REF!</definedName>
    <definedName name="保存">#N/A</definedName>
    <definedName name="保存終了">[12]設計明全!$D$59</definedName>
    <definedName name="舗装･表層1" localSheetId="3">#REF!</definedName>
    <definedName name="舗装･表層1">#REF!</definedName>
    <definedName name="舗装･表層2" localSheetId="3">#REF!</definedName>
    <definedName name="舗装･表層2">#REF!</definedName>
    <definedName name="舗装･表層3" localSheetId="3">#REF!</definedName>
    <definedName name="舗装･表層3">#REF!</definedName>
    <definedName name="舗装･路盤1">#REF!</definedName>
    <definedName name="舗装･路盤2">#REF!</definedName>
    <definedName name="舗装･路盤3">#REF!</definedName>
    <definedName name="舗装ﾀｲﾌﾟ">#REF!</definedName>
    <definedName name="舗装計">#REF!</definedName>
    <definedName name="舗装計算">#REF!</definedName>
    <definedName name="舗装工_1.舗装準備工">#REF!</definedName>
    <definedName name="舗装工_10.ブロック舗装工">#REF!</definedName>
    <definedName name="舗装工_2.橋面防水工">#REF!</definedName>
    <definedName name="舗装工_3.アスファルト舗装工">#REF!</definedName>
    <definedName name="舗装工_4.半たわみ性舗装工">#REF!</definedName>
    <definedName name="舗装工_5.排水性舗装工">#REF!</definedName>
    <definedName name="舗装工_6.透水性舗装工">#REF!</definedName>
    <definedName name="舗装工_7.グースアスファルト舗装工">#REF!</definedName>
    <definedName name="舗装工_8.コンクリート舗装工" localSheetId="3">#REF!</definedName>
    <definedName name="舗装工_8.コンクリート舗装工">[120]舗装工!#REF!</definedName>
    <definedName name="舗装工_9.薄層カラー舗装工" localSheetId="3">#REF!</definedName>
    <definedName name="舗装工_9.薄層カラー舗装工">#REF!</definedName>
    <definedName name="舗装工１１">#REF!</definedName>
    <definedName name="舗装工集計表">#REF!</definedName>
    <definedName name="舗装種類1">#REF!</definedName>
    <definedName name="舗装種類2">#REF!</definedName>
    <definedName name="歩掛補正表">[12]設計明全!$AQ$69:$BJ$90</definedName>
    <definedName name="歩道三斜" localSheetId="3">#REF!</definedName>
    <definedName name="歩道三斜">#REF!</definedName>
    <definedName name="歩道三斜２" localSheetId="3">#REF!</definedName>
    <definedName name="歩道三斜２">#REF!</definedName>
    <definedName name="歩道三斜３" localSheetId="3">#REF!</definedName>
    <definedName name="歩道三斜３">#REF!</definedName>
    <definedName name="歩道舗装工">#REF!</definedName>
    <definedName name="補正率表印刷">[12]設計明全!$D$43</definedName>
    <definedName name="法面">#REF!</definedName>
    <definedName name="法面・切土左" localSheetId="3">#REF!</definedName>
    <definedName name="法面・切土左">#REF!</definedName>
    <definedName name="法面工_1.植生工">#REF!</definedName>
    <definedName name="法面工_2.法面吹付工">#REF!</definedName>
    <definedName name="法面工_3.法枠工">#REF!</definedName>
    <definedName name="法面工_4.法面施肥工">#REF!</definedName>
    <definedName name="法面工_5.アンカー工">#REF!</definedName>
    <definedName name="法面工_6.かご工">#REF!</definedName>
    <definedName name="法面工２">#REF!</definedName>
    <definedName name="法枠材料表" hidden="1">[127]延長調書!#REF!</definedName>
    <definedName name="膨張モルタル">[49]芯組・芯材!#REF!</definedName>
    <definedName name="防護柵工">#REF!</definedName>
    <definedName name="防護柵工_1.路側防護柵工" localSheetId="3">#REF!</definedName>
    <definedName name="防護柵工_1.路側防護柵工">#REF!</definedName>
    <definedName name="防護柵工_2.防止柵工" localSheetId="3">#REF!</definedName>
    <definedName name="防護柵工_2.防止柵工">#REF!</definedName>
    <definedName name="防護柵工_3.作業土工" localSheetId="3">#REF!</definedName>
    <definedName name="防護柵工_3.作業土工">#REF!</definedName>
    <definedName name="防護柵工_4.ボックスビーム工">#REF!</definedName>
    <definedName name="防護柵工_5.車止めポスト工">#REF!</definedName>
    <definedName name="防護柵工_6.防護柵基礎工">#REF!</definedName>
    <definedName name="北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北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北西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北西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北東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北東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北北東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北北東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北北南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北北南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本工事費内訳書">#REF!</definedName>
    <definedName name="本合金">#REF!</definedName>
    <definedName name="本線">#REF!</definedName>
    <definedName name="本線延長">#N/A</definedName>
    <definedName name="本表">#REF!</definedName>
    <definedName name="麻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麻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埋設標識ｼｰﾄ">#REF!</definedName>
    <definedName name="埋戻">#REF!</definedName>
    <definedName name="桝" localSheetId="3">#REF!</definedName>
    <definedName name="桝">#REF!</definedName>
    <definedName name="味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味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魅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魅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名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名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名四" localSheetId="3">#REF!,#REF!,#REF!</definedName>
    <definedName name="名四">#REF!,#REF!,#REF!</definedName>
    <definedName name="名四１" localSheetId="3">#REF!</definedName>
    <definedName name="名四１">#REF!</definedName>
    <definedName name="名四２" localSheetId="3">#REF!</definedName>
    <definedName name="名四２">#REF!</definedName>
    <definedName name="名四３" localSheetId="3">#REF!</definedName>
    <definedName name="名四３">#REF!</definedName>
    <definedName name="名四４">#REF!</definedName>
    <definedName name="名四５">#REF!</definedName>
    <definedName name="名四６">#REF!</definedName>
    <definedName name="名四７">#REF!</definedName>
    <definedName name="名四８" localSheetId="3">#REF!,#REF!,#REF!</definedName>
    <definedName name="名四８">#REF!,#REF!,#REF!</definedName>
    <definedName name="明細">'[113]２号ストンガード擁壁'!#REF!</definedName>
    <definedName name="明細書印刷">[12]設計明全!$D$56</definedName>
    <definedName name="面･B積1号" localSheetId="3">#REF!</definedName>
    <definedName name="面･B積1号">#REF!</definedName>
    <definedName name="面･舗装取壊As" localSheetId="3">#REF!</definedName>
    <definedName name="面･舗装取壊As">#REF!</definedName>
    <definedName name="面･舗装取壊Co" localSheetId="3">#REF!</definedName>
    <definedName name="面･舗装取壊Co">#REF!</definedName>
    <definedName name="面積">#REF!</definedName>
    <definedName name="面積_1.AUTOEXEC">#REF!</definedName>
    <definedName name="茂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茂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網入力">[87]路線別!$H$168:$I$178,[87]路線別!$K$168:$M$178,[87]路線別!$E$168:$F$178</definedName>
    <definedName name="目地モルタル" localSheetId="3">[99]集水桝!#REF!</definedName>
    <definedName name="目地モルタル">[99]集水桝!#REF!</definedName>
    <definedName name="目地材規格">#REF!</definedName>
    <definedName name="目地材種類">#REF!</definedName>
    <definedName name="目地用ｽｷﾝ１">#REF!</definedName>
    <definedName name="目地用ｽｷﾝ２">#REF!</definedName>
    <definedName name="由良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１期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１期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１期９年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１期９年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１期９年完成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１期９年完成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１期変更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１期変更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２期" localSheetId="3" hidden="1">{#N/A,#N/A,FALSE,"ブロック土工数量計算書";#N/A,#N/A,FALSE,"土工数量計算書 西側";#N/A,#N/A,FALSE,"土工数量計算書 北側";#N/A,#N/A,FALSE,"土工数量計算書 東側";#N/A,#N/A,FALSE,"ブロック積 西側";#N/A,#N/A,FALSE,"張ブロック積 西側";#N/A,#N/A,FALSE,"土羽 西側 "}</definedName>
    <definedName name="由良２期" hidden="1">{#N/A,#N/A,FALSE,"ブロック土工数量計算書";#N/A,#N/A,FALSE,"土工数量計算書 西側";#N/A,#N/A,FALSE,"土工数量計算書 北側";#N/A,#N/A,FALSE,"土工数量計算書 東側";#N/A,#N/A,FALSE,"ブロック積 西側";#N/A,#N/A,FALSE,"張ブロック積 西側";#N/A,#N/A,FALSE,"土羽 西側 "}</definedName>
    <definedName name="由良２期写真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２期写真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２期変更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由良２期変更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由良線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由良線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余掘長">#REF!</definedName>
    <definedName name="擁ﾌｪき" localSheetId="3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擁ﾌｪき" hidden="1">{#N/A,#N/A,FALSE,"上流側土工";#N/A,#N/A,FALSE,"上流側土工（２）";#N/A,#N/A,FALSE,"上流側土工（３）";#N/A,#N/A,FALSE,"下流側土工";#N/A,#N/A,FALSE,"下流側土工（２）";#N/A,#N/A,FALSE,"張ブロック";#N/A,#N/A,FALSE,"上流側土羽";#N/A,#N/A,FALSE,"下流側土羽";#N/A,#N/A,FALSE,"盛土面仕上";#N/A,#N/A,FALSE,"腰止ブロック";#N/A,#N/A,FALSE,"腰止ブロック（２）";#N/A,#N/A,FALSE,"上流側張芝";#N/A,#N/A,FALSE,"下流側張芝"}</definedName>
    <definedName name="擁壁Ｈ">[128]総括!#REF!</definedName>
    <definedName name="擁壁工_1.作業土工" localSheetId="3">#REF!</definedName>
    <definedName name="擁壁工_1.作業土工">#REF!</definedName>
    <definedName name="擁壁工_2.既製杭工" localSheetId="3">#REF!</definedName>
    <definedName name="擁壁工_2.既製杭工">#REF!</definedName>
    <definedName name="擁壁工_3.場所打杭工" localSheetId="3">#REF!</definedName>
    <definedName name="擁壁工_3.場所打杭工">#REF!</definedName>
    <definedName name="擁壁工_4.場所打擁壁工_構造物単位_">#REF!</definedName>
    <definedName name="擁壁工_5.場所打擁壁工">#REF!</definedName>
    <definedName name="擁壁工_6.プレキャスト擁壁工">#REF!</definedName>
    <definedName name="擁壁工_7.補強土壁工">#REF!</definedName>
    <definedName name="擁壁工_8.井桁ブロック工">#REF!</definedName>
    <definedName name="擁壁集計１">#REF!</definedName>
    <definedName name="擁壁平均Ｈ">[128]総括!#REF!</definedName>
    <definedName name="擁壁平均Ｈ計算書">[128]総括!$E$1:$K$2</definedName>
    <definedName name="落蓋単位数量">#REF!</definedName>
    <definedName name="落石雪害防止工_1.作業土工">#REF!</definedName>
    <definedName name="落石雪害防止工_2.落石防止網工">#REF!</definedName>
    <definedName name="落石雪害防止工_3.落石防護柵工">#REF!</definedName>
    <definedName name="落石雪害防止工_4.防雪柵工">#REF!</definedName>
    <definedName name="落石雪害防止工_5.雪崩予防柵工">#REF!</definedName>
    <definedName name="理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理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理事">#N/A</definedName>
    <definedName name="流入出水路">#REF!</definedName>
    <definedName name="留入力">[87]路線別!$H$144:$I$148,[87]路線別!$K$144:$M$148,[87]路線別!$E$144:$F$148</definedName>
    <definedName name="両開き門扉">#REF!</definedName>
    <definedName name="累加土量" localSheetId="3">#REF!</definedName>
    <definedName name="累加土量">#REF!</definedName>
    <definedName name="路肩延長調書" localSheetId="3">[129]数量計算書!#REF!</definedName>
    <definedName name="路肩延長調書">[129]数量計算書!#REF!</definedName>
    <definedName name="路線別印刷">[87]路線別!$C$1:$P$51,[87]路線別!$D$54:$O$218</definedName>
    <definedName name="路側" localSheetId="3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路側" hidden="1">{#N/A,#N/A,FALSE,"土工数量計算書 Ａヶ所";#N/A,#N/A,FALSE,"土工数量計算書Ｂヶ所";#N/A,#N/A,FALSE,"土工数量計算書 Ａヶ所 (2)";#N/A,#N/A,FALSE,"水路数量計算書Ａヶ所";#N/A,#N/A,FALSE,"擁壁数量計算書";#N/A,#N/A,FALSE,"水路数量計算書Ｂヶ所"}</definedName>
    <definedName name="路体" localSheetId="3">[130]!路体</definedName>
    <definedName name="路体">#REF!</definedName>
    <definedName name="和歌山">#REF!</definedName>
    <definedName name="和田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4" i="5" l="1"/>
  <c r="N166" i="5"/>
  <c r="H174" i="5"/>
  <c r="F174" i="5"/>
  <c r="D174" i="5"/>
  <c r="D166" i="5"/>
  <c r="L172" i="5"/>
  <c r="F166" i="5"/>
  <c r="L166" i="5"/>
  <c r="H166" i="5"/>
  <c r="L171" i="5"/>
  <c r="L184" i="5"/>
  <c r="L186" i="5" s="1"/>
  <c r="N186" i="5" s="1"/>
  <c r="L163" i="5"/>
  <c r="L174" i="5" l="1"/>
  <c r="R12" i="16"/>
  <c r="L47" i="5" l="1"/>
  <c r="F49" i="5"/>
  <c r="L49" i="5" s="1"/>
  <c r="N49" i="5" s="1"/>
  <c r="H41" i="5"/>
  <c r="L42" i="5" s="1"/>
  <c r="L178" i="5" l="1"/>
  <c r="N178" i="5" s="1"/>
  <c r="F189" i="5"/>
  <c r="L190" i="5" s="1"/>
  <c r="N189" i="5" s="1"/>
  <c r="L181" i="5"/>
  <c r="N181" i="5" s="1"/>
  <c r="O178" i="5" l="1"/>
  <c r="F23" i="6" s="1"/>
  <c r="H23" i="6"/>
  <c r="L201" i="5"/>
  <c r="L192" i="5"/>
  <c r="G17" i="3"/>
  <c r="H17" i="3" s="1"/>
  <c r="G16" i="3"/>
  <c r="H16" i="3" s="1"/>
  <c r="G15" i="3"/>
  <c r="H15" i="3" s="1"/>
  <c r="G14" i="3"/>
  <c r="H14" i="3" s="1"/>
  <c r="G13" i="3"/>
  <c r="H13" i="3" s="1"/>
  <c r="G12" i="3"/>
  <c r="H12" i="3" s="1"/>
  <c r="G11" i="3"/>
  <c r="H11" i="3" s="1"/>
  <c r="G9" i="3"/>
  <c r="H9" i="3" s="1"/>
  <c r="G7" i="3"/>
  <c r="H7" i="3" s="1"/>
  <c r="G6" i="3"/>
  <c r="H6" i="3" s="1"/>
  <c r="V12" i="16"/>
  <c r="R10" i="16"/>
  <c r="R9" i="16"/>
  <c r="R8" i="16"/>
  <c r="R7" i="16"/>
  <c r="R6" i="16"/>
  <c r="N11" i="16"/>
  <c r="N10" i="16"/>
  <c r="N9" i="16"/>
  <c r="N8" i="16"/>
  <c r="N7" i="16"/>
  <c r="N6" i="16"/>
  <c r="J12" i="16"/>
  <c r="J11" i="16"/>
  <c r="J10" i="16"/>
  <c r="J9" i="16"/>
  <c r="J8" i="16"/>
  <c r="J7" i="16"/>
  <c r="J6" i="16"/>
  <c r="F13" i="16"/>
  <c r="V13" i="16" l="1"/>
  <c r="D15" i="5" s="1"/>
  <c r="R13" i="16"/>
  <c r="D12" i="5" s="1"/>
  <c r="F18" i="5" s="1"/>
  <c r="L15" i="5" l="1"/>
  <c r="N15" i="5" s="1"/>
  <c r="H9" i="6" s="1"/>
  <c r="L12" i="5"/>
  <c r="N12" i="5" s="1"/>
  <c r="H8" i="6" s="1"/>
  <c r="O12" i="5" l="1"/>
  <c r="F8" i="6" s="1"/>
  <c r="O15" i="5"/>
  <c r="F9" i="6" s="1"/>
  <c r="J80" i="5"/>
  <c r="L37" i="5"/>
  <c r="N36" i="5" s="1"/>
  <c r="N17" i="3"/>
  <c r="N16" i="3"/>
  <c r="N15" i="3"/>
  <c r="N14" i="3"/>
  <c r="N13" i="3"/>
  <c r="N12" i="3"/>
  <c r="N11" i="3"/>
  <c r="N9" i="3"/>
  <c r="N7" i="3"/>
  <c r="N6" i="3"/>
  <c r="N27" i="3" l="1"/>
  <c r="H27" i="3"/>
  <c r="E27" i="3"/>
  <c r="N201" i="5"/>
  <c r="H28" i="6" s="1"/>
  <c r="O201" i="5" l="1"/>
  <c r="F28" i="6" s="1"/>
  <c r="L159" i="5"/>
  <c r="F156" i="5"/>
  <c r="J155" i="5"/>
  <c r="N143" i="5"/>
  <c r="N140" i="5"/>
  <c r="L137" i="5"/>
  <c r="N137" i="5" s="1"/>
  <c r="L134" i="5"/>
  <c r="N134" i="5" s="1"/>
  <c r="F131" i="5"/>
  <c r="J130" i="5"/>
  <c r="N118" i="5"/>
  <c r="N115" i="5"/>
  <c r="L112" i="5"/>
  <c r="N112" i="5" s="1"/>
  <c r="L109" i="5"/>
  <c r="N109" i="5" s="1"/>
  <c r="J105" i="5"/>
  <c r="F106" i="5"/>
  <c r="F81" i="5"/>
  <c r="F24" i="16"/>
  <c r="L156" i="5" l="1"/>
  <c r="N156" i="5" s="1"/>
  <c r="O109" i="5"/>
  <c r="F19" i="6" s="1"/>
  <c r="H19" i="6"/>
  <c r="O134" i="5"/>
  <c r="F20" i="6" s="1"/>
  <c r="H20" i="6"/>
  <c r="J13" i="16"/>
  <c r="N13" i="16"/>
  <c r="L131" i="5"/>
  <c r="N131" i="5" s="1"/>
  <c r="N93" i="5" l="1"/>
  <c r="N90" i="5"/>
  <c r="L87" i="5"/>
  <c r="N87" i="5" s="1"/>
  <c r="N68" i="5"/>
  <c r="N44" i="5"/>
  <c r="N40" i="5"/>
  <c r="N56" i="5"/>
  <c r="F53" i="5"/>
  <c r="L54" i="5" s="1"/>
  <c r="N53" i="5" s="1"/>
  <c r="L34" i="5"/>
  <c r="N33" i="5" s="1"/>
  <c r="N30" i="5"/>
  <c r="H16" i="6" s="1"/>
  <c r="L84" i="5"/>
  <c r="N84" i="5" s="1"/>
  <c r="H18" i="6" s="1"/>
  <c r="N65" i="5"/>
  <c r="L62" i="5"/>
  <c r="N62" i="5" s="1"/>
  <c r="L59" i="5"/>
  <c r="N59" i="5" s="1"/>
  <c r="H17" i="6" s="1"/>
  <c r="O30" i="5" l="1"/>
  <c r="F16" i="6" s="1"/>
  <c r="L106" i="5"/>
  <c r="N106" i="5" s="1"/>
  <c r="O84" i="5"/>
  <c r="F18" i="6" s="1"/>
  <c r="L81" i="5"/>
  <c r="N81" i="5" s="1"/>
  <c r="O59" i="5"/>
  <c r="F17" i="6" s="1"/>
  <c r="N159" i="5"/>
  <c r="H21" i="6" s="1"/>
  <c r="D27" i="5"/>
  <c r="L27" i="5" s="1"/>
  <c r="N27" i="5" s="1"/>
  <c r="H14" i="6" s="1"/>
  <c r="I23" i="16"/>
  <c r="J23" i="16" s="1"/>
  <c r="I22" i="16"/>
  <c r="J22" i="16" s="1"/>
  <c r="I21" i="16"/>
  <c r="J21" i="16" s="1"/>
  <c r="I20" i="16"/>
  <c r="J20" i="16" s="1"/>
  <c r="I19" i="16"/>
  <c r="J19" i="16" s="1"/>
  <c r="I18" i="16"/>
  <c r="J18" i="16" s="1"/>
  <c r="J17" i="16"/>
  <c r="J24" i="16" s="1"/>
  <c r="D195" i="5" s="1"/>
  <c r="M17" i="3"/>
  <c r="M16" i="3"/>
  <c r="M15" i="3"/>
  <c r="M14" i="3"/>
  <c r="M13" i="3"/>
  <c r="M12" i="3"/>
  <c r="M11" i="3"/>
  <c r="M9" i="3"/>
  <c r="M7" i="3"/>
  <c r="M6" i="3"/>
  <c r="M10" i="3"/>
  <c r="N5" i="3"/>
  <c r="M5" i="3"/>
  <c r="O159" i="5" l="1"/>
  <c r="F21" i="6" s="1"/>
  <c r="O27" i="5"/>
  <c r="D6" i="5"/>
  <c r="D9" i="5"/>
  <c r="L9" i="5" s="1"/>
  <c r="N9" i="5" s="1"/>
  <c r="O9" i="5" l="1"/>
  <c r="H7" i="6"/>
  <c r="F14" i="6"/>
  <c r="L6" i="5"/>
  <c r="N6" i="5" s="1"/>
  <c r="D18" i="5"/>
  <c r="L18" i="5" s="1"/>
  <c r="N18" i="5" s="1"/>
  <c r="H10" i="6" s="1"/>
  <c r="J11" i="3"/>
  <c r="K11" i="3" s="1"/>
  <c r="I11" i="3"/>
  <c r="J12" i="3"/>
  <c r="K12" i="3" s="1"/>
  <c r="I12" i="3"/>
  <c r="J13" i="3"/>
  <c r="K13" i="3" s="1"/>
  <c r="I13" i="3"/>
  <c r="J14" i="3"/>
  <c r="K14" i="3" s="1"/>
  <c r="I14" i="3"/>
  <c r="J15" i="3"/>
  <c r="K15" i="3" s="1"/>
  <c r="I15" i="3"/>
  <c r="J16" i="3"/>
  <c r="K16" i="3" s="1"/>
  <c r="I16" i="3"/>
  <c r="J17" i="3"/>
  <c r="K17" i="3" s="1"/>
  <c r="I17" i="3"/>
  <c r="I9" i="3"/>
  <c r="I10" i="3"/>
  <c r="O6" i="5" l="1"/>
  <c r="H6" i="6"/>
  <c r="F7" i="6"/>
  <c r="O18" i="5"/>
  <c r="F10" i="6" s="1"/>
  <c r="J10" i="3"/>
  <c r="J9" i="3"/>
  <c r="K9" i="3" s="1"/>
  <c r="F6" i="6" l="1"/>
  <c r="J6" i="3" l="1"/>
  <c r="K6" i="3" s="1"/>
  <c r="I6" i="3"/>
  <c r="K5" i="3"/>
  <c r="J5" i="3"/>
  <c r="I5" i="3"/>
  <c r="I7" i="3" l="1"/>
  <c r="I8" i="3"/>
  <c r="J8" i="3" l="1"/>
  <c r="J7" i="3"/>
  <c r="K7" i="3" s="1"/>
  <c r="K27" i="3" s="1"/>
  <c r="D25" i="6" l="1"/>
  <c r="D26" i="6" s="1"/>
  <c r="N192" i="5" l="1"/>
  <c r="H25" i="6" s="1"/>
  <c r="O192" i="5" l="1"/>
  <c r="F25" i="6" s="1"/>
  <c r="Q27" i="3" l="1"/>
  <c r="D24" i="5" l="1"/>
  <c r="D21" i="5" l="1"/>
  <c r="L195" i="5" l="1"/>
  <c r="N195" i="5" s="1"/>
  <c r="H26" i="6" s="1"/>
  <c r="L24" i="5"/>
  <c r="O195" i="5" l="1"/>
  <c r="F26" i="6" s="1"/>
  <c r="L21" i="5"/>
  <c r="N21" i="5" s="1"/>
  <c r="H12" i="6" s="1"/>
  <c r="N24" i="5"/>
  <c r="H13" i="6" s="1"/>
  <c r="D198" i="5"/>
  <c r="L198" i="5" s="1"/>
  <c r="N198" i="5" s="1"/>
  <c r="H27" i="6" s="1"/>
  <c r="O24" i="5" l="1"/>
  <c r="F13" i="6" s="1"/>
  <c r="O198" i="5"/>
  <c r="F27" i="6" s="1"/>
  <c r="O21" i="5"/>
  <c r="F12" i="6" s="1"/>
</calcChain>
</file>

<file path=xl/sharedStrings.xml><?xml version="1.0" encoding="utf-8"?>
<sst xmlns="http://schemas.openxmlformats.org/spreadsheetml/2006/main" count="604" uniqueCount="215">
  <si>
    <t>表層工</t>
    <rPh sb="0" eb="3">
      <t>ヒョウソウコウ</t>
    </rPh>
    <phoneticPr fontId="2"/>
  </si>
  <si>
    <t>数量</t>
    <rPh sb="0" eb="2">
      <t>スウリョウ</t>
    </rPh>
    <phoneticPr fontId="5"/>
  </si>
  <si>
    <t>辺長</t>
    <rPh sb="0" eb="2">
      <t>ヘンチョウ</t>
    </rPh>
    <phoneticPr fontId="5"/>
  </si>
  <si>
    <t xml:space="preserve">平均 </t>
    <phoneticPr fontId="5"/>
  </si>
  <si>
    <t>測点</t>
    <phoneticPr fontId="5"/>
  </si>
  <si>
    <t>種別</t>
    <rPh sb="0" eb="2">
      <t>シュベツ</t>
    </rPh>
    <phoneticPr fontId="2"/>
  </si>
  <si>
    <t>点間距離</t>
    <rPh sb="0" eb="2">
      <t>テンカン</t>
    </rPh>
    <rPh sb="2" eb="4">
      <t>キョリ</t>
    </rPh>
    <phoneticPr fontId="5"/>
  </si>
  <si>
    <t>工　種</t>
    <rPh sb="0" eb="1">
      <t>コウ</t>
    </rPh>
    <rPh sb="2" eb="3">
      <t>シュ</t>
    </rPh>
    <phoneticPr fontId="4"/>
  </si>
  <si>
    <t>数　量</t>
    <rPh sb="0" eb="1">
      <t>カズ</t>
    </rPh>
    <rPh sb="2" eb="3">
      <t>リョウ</t>
    </rPh>
    <phoneticPr fontId="4"/>
  </si>
  <si>
    <t>単位</t>
    <rPh sb="0" eb="2">
      <t>タンイ</t>
    </rPh>
    <phoneticPr fontId="4"/>
  </si>
  <si>
    <t>＝</t>
    <phoneticPr fontId="4"/>
  </si>
  <si>
    <t>m2</t>
    <phoneticPr fontId="2"/>
  </si>
  <si>
    <t>m</t>
    <phoneticPr fontId="2"/>
  </si>
  <si>
    <t>舗装工</t>
    <rPh sb="0" eb="2">
      <t>ホソウ</t>
    </rPh>
    <rPh sb="2" eb="3">
      <t>コウ</t>
    </rPh>
    <phoneticPr fontId="2"/>
  </si>
  <si>
    <t>取壊工</t>
    <rPh sb="0" eb="2">
      <t>トリコワ</t>
    </rPh>
    <rPh sb="2" eb="3">
      <t>コウ</t>
    </rPh>
    <phoneticPr fontId="4"/>
  </si>
  <si>
    <t>舗装版切断工</t>
    <rPh sb="0" eb="2">
      <t>ホソウ</t>
    </rPh>
    <rPh sb="2" eb="3">
      <t>バン</t>
    </rPh>
    <rPh sb="3" eb="5">
      <t>セツダン</t>
    </rPh>
    <rPh sb="5" eb="6">
      <t>コウ</t>
    </rPh>
    <phoneticPr fontId="2"/>
  </si>
  <si>
    <t>名　　称</t>
    <rPh sb="0" eb="1">
      <t>ナ</t>
    </rPh>
    <rPh sb="3" eb="4">
      <t>ショウ</t>
    </rPh>
    <phoneticPr fontId="4"/>
  </si>
  <si>
    <t>規　　格</t>
    <rPh sb="0" eb="1">
      <t>タダシ</t>
    </rPh>
    <rPh sb="3" eb="4">
      <t>カク</t>
    </rPh>
    <phoneticPr fontId="4"/>
  </si>
  <si>
    <t>計　　算　　式</t>
    <rPh sb="0" eb="1">
      <t>ケイ</t>
    </rPh>
    <rPh sb="3" eb="4">
      <t>ザン</t>
    </rPh>
    <rPh sb="6" eb="7">
      <t>シキ</t>
    </rPh>
    <phoneticPr fontId="4"/>
  </si>
  <si>
    <t>ｍ3</t>
    <phoneticPr fontId="4"/>
  </si>
  <si>
    <t>×</t>
    <phoneticPr fontId="2"/>
  </si>
  <si>
    <t>V =</t>
    <phoneticPr fontId="2"/>
  </si>
  <si>
    <t>ｍ</t>
    <phoneticPr fontId="4"/>
  </si>
  <si>
    <t>m3</t>
    <phoneticPr fontId="2"/>
  </si>
  <si>
    <t>=</t>
    <phoneticPr fontId="2"/>
  </si>
  <si>
    <t>取壊工</t>
    <rPh sb="0" eb="2">
      <t>トリコワ</t>
    </rPh>
    <rPh sb="2" eb="3">
      <t>コウ</t>
    </rPh>
    <phoneticPr fontId="2"/>
  </si>
  <si>
    <t>舗装版破砕積込</t>
    <rPh sb="0" eb="2">
      <t>ホソウ</t>
    </rPh>
    <rPh sb="2" eb="3">
      <t>バン</t>
    </rPh>
    <rPh sb="3" eb="5">
      <t>ハサイ</t>
    </rPh>
    <rPh sb="5" eb="7">
      <t>ツミコミ</t>
    </rPh>
    <phoneticPr fontId="2"/>
  </si>
  <si>
    <t>アスファルト</t>
    <phoneticPr fontId="2"/>
  </si>
  <si>
    <t>殻運搬・処分</t>
    <rPh sb="0" eb="1">
      <t>ガラ</t>
    </rPh>
    <rPh sb="1" eb="3">
      <t>ウンパン</t>
    </rPh>
    <rPh sb="4" eb="6">
      <t>ショブン</t>
    </rPh>
    <phoneticPr fontId="2"/>
  </si>
  <si>
    <t>N =</t>
    <phoneticPr fontId="2"/>
  </si>
  <si>
    <t>A =</t>
    <phoneticPr fontId="2"/>
  </si>
  <si>
    <t>L =</t>
    <phoneticPr fontId="2"/>
  </si>
  <si>
    <t>-</t>
    <phoneticPr fontId="2"/>
  </si>
  <si>
    <t>平積計算書</t>
    <rPh sb="0" eb="1">
      <t>ヒラ</t>
    </rPh>
    <rPh sb="1" eb="2">
      <t>ヅ</t>
    </rPh>
    <rPh sb="2" eb="5">
      <t>ケイサンショ</t>
    </rPh>
    <phoneticPr fontId="2"/>
  </si>
  <si>
    <t>舗装工</t>
    <rPh sb="0" eb="2">
      <t>ホソウ</t>
    </rPh>
    <rPh sb="2" eb="3">
      <t>コウ</t>
    </rPh>
    <phoneticPr fontId="4"/>
  </si>
  <si>
    <t>アスファルト</t>
    <phoneticPr fontId="4"/>
  </si>
  <si>
    <t>不陸整正</t>
    <rPh sb="0" eb="4">
      <t>フリクセイセイ</t>
    </rPh>
    <phoneticPr fontId="2"/>
  </si>
  <si>
    <t>種　別</t>
    <rPh sb="0" eb="3">
      <t>シュベツ</t>
    </rPh>
    <phoneticPr fontId="4"/>
  </si>
  <si>
    <t>細　別</t>
    <rPh sb="0" eb="3">
      <t>サイベツ</t>
    </rPh>
    <phoneticPr fontId="4"/>
  </si>
  <si>
    <t>規　格</t>
    <rPh sb="0" eb="3">
      <t>キカク</t>
    </rPh>
    <phoneticPr fontId="4"/>
  </si>
  <si>
    <t>式</t>
    <rPh sb="0" eb="1">
      <t>シキ</t>
    </rPh>
    <phoneticPr fontId="4"/>
  </si>
  <si>
    <t>表層工</t>
    <rPh sb="0" eb="2">
      <t>ヒョウソウ</t>
    </rPh>
    <rPh sb="2" eb="3">
      <t>コウ</t>
    </rPh>
    <phoneticPr fontId="4"/>
  </si>
  <si>
    <t>ｍ2</t>
    <phoneticPr fontId="4"/>
  </si>
  <si>
    <t>不陸整正工</t>
    <rPh sb="0" eb="1">
      <t>フ</t>
    </rPh>
    <rPh sb="1" eb="2">
      <t>リク</t>
    </rPh>
    <rPh sb="2" eb="4">
      <t>セイセイ</t>
    </rPh>
    <rPh sb="4" eb="5">
      <t>コウ</t>
    </rPh>
    <phoneticPr fontId="2"/>
  </si>
  <si>
    <t>舗装版切断</t>
    <rPh sb="0" eb="2">
      <t>ホソウ</t>
    </rPh>
    <rPh sb="2" eb="3">
      <t>バン</t>
    </rPh>
    <rPh sb="3" eb="5">
      <t>セツダン</t>
    </rPh>
    <phoneticPr fontId="4"/>
  </si>
  <si>
    <t>As舗装</t>
    <rPh sb="2" eb="4">
      <t>ホソウ</t>
    </rPh>
    <phoneticPr fontId="4"/>
  </si>
  <si>
    <t>舗装版破砕積込</t>
    <rPh sb="0" eb="2">
      <t>ホソウ</t>
    </rPh>
    <rPh sb="2" eb="3">
      <t>バン</t>
    </rPh>
    <rPh sb="3" eb="5">
      <t>ハサイ</t>
    </rPh>
    <rPh sb="5" eb="7">
      <t>ツミコミ</t>
    </rPh>
    <phoneticPr fontId="4"/>
  </si>
  <si>
    <t>殻運搬・処分</t>
    <rPh sb="0" eb="1">
      <t>カラ</t>
    </rPh>
    <rPh sb="1" eb="3">
      <t>ウンパン</t>
    </rPh>
    <rPh sb="4" eb="6">
      <t>ショブン</t>
    </rPh>
    <phoneticPr fontId="4"/>
  </si>
  <si>
    <t>工　事　数　量　総　括　表</t>
    <phoneticPr fontId="4"/>
  </si>
  <si>
    <t>設　計</t>
    <rPh sb="0" eb="1">
      <t>セツ</t>
    </rPh>
    <rPh sb="2" eb="3">
      <t>ケイ</t>
    </rPh>
    <phoneticPr fontId="2"/>
  </si>
  <si>
    <t>合計</t>
    <rPh sb="0" eb="2">
      <t>ゴウケイ</t>
    </rPh>
    <phoneticPr fontId="5"/>
  </si>
  <si>
    <t>数量内訳書</t>
    <rPh sb="0" eb="2">
      <t>スウリョウ</t>
    </rPh>
    <rPh sb="2" eb="4">
      <t>ウチワケ</t>
    </rPh>
    <phoneticPr fontId="4"/>
  </si>
  <si>
    <t>+</t>
    <phoneticPr fontId="2"/>
  </si>
  <si>
    <t>Page.＿＿＿＿＿＿＿</t>
    <phoneticPr fontId="4"/>
  </si>
  <si>
    <t>数量計算書</t>
    <rPh sb="0" eb="2">
      <t>スウリョウ</t>
    </rPh>
    <rPh sb="2" eb="5">
      <t>ケイサンショ</t>
    </rPh>
    <phoneticPr fontId="4"/>
  </si>
  <si>
    <t>+</t>
    <phoneticPr fontId="2"/>
  </si>
  <si>
    <t>再生密粒度As　13mmTOP      t=40mm</t>
    <rPh sb="0" eb="2">
      <t>サイセイ</t>
    </rPh>
    <rPh sb="2" eb="5">
      <t>ミツリュウド</t>
    </rPh>
    <phoneticPr fontId="2"/>
  </si>
  <si>
    <t>t=30mm</t>
    <phoneticPr fontId="2"/>
  </si>
  <si>
    <t>t=40mm</t>
    <phoneticPr fontId="2"/>
  </si>
  <si>
    <t>再生密粒度As
13mmTop</t>
    <rPh sb="0" eb="2">
      <t>サイセイ</t>
    </rPh>
    <rPh sb="2" eb="3">
      <t>ミツ</t>
    </rPh>
    <rPh sb="3" eb="5">
      <t>リュウド</t>
    </rPh>
    <phoneticPr fontId="4"/>
  </si>
  <si>
    <t>CD側溝</t>
    <rPh sb="2" eb="4">
      <t>ソッコウ</t>
    </rPh>
    <phoneticPr fontId="2"/>
  </si>
  <si>
    <t>箇所</t>
    <rPh sb="0" eb="2">
      <t>カショ</t>
    </rPh>
    <phoneticPr fontId="2"/>
  </si>
  <si>
    <t>18-8-25BB</t>
    <phoneticPr fontId="2"/>
  </si>
  <si>
    <t>3.5A</t>
    <phoneticPr fontId="2"/>
  </si>
  <si>
    <t>3.5B</t>
    <phoneticPr fontId="2"/>
  </si>
  <si>
    <t>4.3A</t>
    <phoneticPr fontId="2"/>
  </si>
  <si>
    <t>4.3B</t>
    <phoneticPr fontId="2"/>
  </si>
  <si>
    <t>-</t>
    <phoneticPr fontId="2"/>
  </si>
  <si>
    <t>+</t>
    <phoneticPr fontId="2"/>
  </si>
  <si>
    <t>立積 ・平積計算書</t>
    <rPh sb="0" eb="2">
      <t>リッセキ</t>
    </rPh>
    <rPh sb="6" eb="9">
      <t>ケイサンショ</t>
    </rPh>
    <phoneticPr fontId="2"/>
  </si>
  <si>
    <t>　　　　種 別　　　　 測　点</t>
    <rPh sb="12" eb="13">
      <t>ソク</t>
    </rPh>
    <rPh sb="14" eb="15">
      <t>テン</t>
    </rPh>
    <phoneticPr fontId="24"/>
  </si>
  <si>
    <t>点間距離</t>
    <rPh sb="0" eb="2">
      <t>テンカン</t>
    </rPh>
    <phoneticPr fontId="2"/>
  </si>
  <si>
    <t>床堀</t>
    <rPh sb="0" eb="1">
      <t>トコ</t>
    </rPh>
    <rPh sb="1" eb="2">
      <t>ホリ</t>
    </rPh>
    <phoneticPr fontId="24"/>
  </si>
  <si>
    <t>埋戻(購入土)　</t>
    <rPh sb="0" eb="1">
      <t>マイ</t>
    </rPh>
    <rPh sb="1" eb="2">
      <t>モドリ</t>
    </rPh>
    <rPh sb="3" eb="5">
      <t>コウニュウ</t>
    </rPh>
    <rPh sb="5" eb="6">
      <t>ド</t>
    </rPh>
    <phoneticPr fontId="24"/>
  </si>
  <si>
    <t>断 面</t>
    <rPh sb="0" eb="1">
      <t>ダン</t>
    </rPh>
    <rPh sb="2" eb="3">
      <t>メン</t>
    </rPh>
    <phoneticPr fontId="24"/>
  </si>
  <si>
    <t>平 均</t>
  </si>
  <si>
    <t>数  量</t>
    <phoneticPr fontId="2"/>
  </si>
  <si>
    <t>No.0</t>
    <phoneticPr fontId="2"/>
  </si>
  <si>
    <t>No.1</t>
    <phoneticPr fontId="2"/>
  </si>
  <si>
    <t>No.2</t>
    <phoneticPr fontId="2"/>
  </si>
  <si>
    <t>合　　計</t>
    <rPh sb="0" eb="1">
      <t>ゴウ</t>
    </rPh>
    <phoneticPr fontId="24"/>
  </si>
  <si>
    <t>㎥</t>
    <phoneticPr fontId="2"/>
  </si>
  <si>
    <t>路盤工</t>
    <rPh sb="0" eb="2">
      <t>ロバン</t>
    </rPh>
    <rPh sb="2" eb="3">
      <t>コウ</t>
    </rPh>
    <phoneticPr fontId="2"/>
  </si>
  <si>
    <t>辺 長</t>
    <rPh sb="0" eb="1">
      <t>ヘン</t>
    </rPh>
    <rPh sb="2" eb="3">
      <t>チョウ</t>
    </rPh>
    <phoneticPr fontId="24"/>
  </si>
  <si>
    <t>数   量</t>
  </si>
  <si>
    <t>㎡</t>
    <phoneticPr fontId="2"/>
  </si>
  <si>
    <t>機械土工</t>
    <rPh sb="0" eb="2">
      <t>キカイ</t>
    </rPh>
    <rPh sb="2" eb="4">
      <t>ドコウ</t>
    </rPh>
    <rPh sb="3" eb="4">
      <t>コウ</t>
    </rPh>
    <phoneticPr fontId="2"/>
  </si>
  <si>
    <t>床掘</t>
    <rPh sb="0" eb="2">
      <t>トコボリ</t>
    </rPh>
    <phoneticPr fontId="2"/>
  </si>
  <si>
    <t>埋戻</t>
    <rPh sb="0" eb="2">
      <t>ウメモドシ</t>
    </rPh>
    <phoneticPr fontId="2"/>
  </si>
  <si>
    <t>土砂等運搬</t>
    <rPh sb="0" eb="2">
      <t>ドシャ</t>
    </rPh>
    <rPh sb="2" eb="3">
      <t>ナド</t>
    </rPh>
    <rPh sb="3" eb="5">
      <t>ウンパン</t>
    </rPh>
    <phoneticPr fontId="4"/>
  </si>
  <si>
    <t>在来土</t>
    <rPh sb="0" eb="2">
      <t>ザイライ</t>
    </rPh>
    <rPh sb="2" eb="3">
      <t>ド</t>
    </rPh>
    <phoneticPr fontId="2"/>
  </si>
  <si>
    <t>×</t>
    <phoneticPr fontId="2"/>
  </si>
  <si>
    <t>CD横断用側溝
250×400</t>
    <rPh sb="2" eb="4">
      <t>オウダン</t>
    </rPh>
    <rPh sb="4" eb="5">
      <t>ヨウ</t>
    </rPh>
    <rPh sb="5" eb="7">
      <t>ソッコウ</t>
    </rPh>
    <phoneticPr fontId="2"/>
  </si>
  <si>
    <t>CD横断用側溝
250×500</t>
    <rPh sb="2" eb="4">
      <t>オウダン</t>
    </rPh>
    <rPh sb="4" eb="5">
      <t>ヨウ</t>
    </rPh>
    <rPh sb="5" eb="7">
      <t>ソッコウ</t>
    </rPh>
    <phoneticPr fontId="2"/>
  </si>
  <si>
    <t>集水桝</t>
    <rPh sb="0" eb="3">
      <t>シュウスイマス</t>
    </rPh>
    <phoneticPr fontId="2"/>
  </si>
  <si>
    <t>暗渠管(舗装部)</t>
    <rPh sb="0" eb="2">
      <t>アンキョ</t>
    </rPh>
    <rPh sb="2" eb="3">
      <t>クダ</t>
    </rPh>
    <rPh sb="4" eb="6">
      <t>ホソウ</t>
    </rPh>
    <rPh sb="6" eb="7">
      <t>ブ</t>
    </rPh>
    <phoneticPr fontId="2"/>
  </si>
  <si>
    <t xml:space="preserve"> №0～№0+10</t>
    <phoneticPr fontId="2"/>
  </si>
  <si>
    <t>路盤工</t>
    <rPh sb="0" eb="2">
      <t>ロバン</t>
    </rPh>
    <phoneticPr fontId="2"/>
  </si>
  <si>
    <t>No.3</t>
    <phoneticPr fontId="2"/>
  </si>
  <si>
    <t>舗装版破砕</t>
    <rPh sb="0" eb="2">
      <t>ホソウ</t>
    </rPh>
    <rPh sb="2" eb="3">
      <t>バン</t>
    </rPh>
    <rPh sb="3" eb="5">
      <t>ハサイ</t>
    </rPh>
    <phoneticPr fontId="2"/>
  </si>
  <si>
    <t>路盤工</t>
    <rPh sb="0" eb="2">
      <t>ロバン</t>
    </rPh>
    <phoneticPr fontId="2"/>
  </si>
  <si>
    <t>t=100mm</t>
    <phoneticPr fontId="2"/>
  </si>
  <si>
    <t>排水工</t>
    <rPh sb="0" eb="3">
      <t>ハイスイコウ</t>
    </rPh>
    <phoneticPr fontId="2"/>
  </si>
  <si>
    <t>　</t>
    <phoneticPr fontId="2"/>
  </si>
  <si>
    <t>L　=</t>
    <phoneticPr fontId="2"/>
  </si>
  <si>
    <t>＝</t>
    <phoneticPr fontId="2"/>
  </si>
  <si>
    <t>10m当たり</t>
    <rPh sb="3" eb="4">
      <t>ア</t>
    </rPh>
    <phoneticPr fontId="2"/>
  </si>
  <si>
    <t>N  =</t>
    <phoneticPr fontId="2"/>
  </si>
  <si>
    <t>本</t>
    <rPh sb="0" eb="1">
      <t>ホン</t>
    </rPh>
    <phoneticPr fontId="2"/>
  </si>
  <si>
    <t>枚</t>
    <rPh sb="0" eb="1">
      <t>マイ</t>
    </rPh>
    <phoneticPr fontId="2"/>
  </si>
  <si>
    <t>均しコンクリート</t>
    <phoneticPr fontId="2"/>
  </si>
  <si>
    <t>18-8-40BB</t>
    <phoneticPr fontId="2"/>
  </si>
  <si>
    <t>均し型枠</t>
    <rPh sb="0" eb="1">
      <t>ナラ</t>
    </rPh>
    <rPh sb="2" eb="4">
      <t>カタワク</t>
    </rPh>
    <phoneticPr fontId="2"/>
  </si>
  <si>
    <t>A　＝　0.10 × 10 × 2</t>
    <phoneticPr fontId="2"/>
  </si>
  <si>
    <t>敷モルタル</t>
    <rPh sb="0" eb="1">
      <t>シ</t>
    </rPh>
    <phoneticPr fontId="2"/>
  </si>
  <si>
    <t>インバートコンクリート</t>
    <phoneticPr fontId="2"/>
  </si>
  <si>
    <t>÷</t>
    <phoneticPr fontId="2"/>
  </si>
  <si>
    <t>均しCo
18-8-40BB</t>
    <rPh sb="0" eb="1">
      <t>ナラ</t>
    </rPh>
    <phoneticPr fontId="2"/>
  </si>
  <si>
    <t>桝本体Co
18-8-25BB</t>
    <rPh sb="0" eb="1">
      <t>マス</t>
    </rPh>
    <rPh sb="1" eb="3">
      <t>ホンタイ</t>
    </rPh>
    <phoneticPr fontId="2"/>
  </si>
  <si>
    <t>V　=</t>
    <phoneticPr fontId="2"/>
  </si>
  <si>
    <t>A  =</t>
    <phoneticPr fontId="2"/>
  </si>
  <si>
    <t>型枠</t>
    <rPh sb="0" eb="2">
      <t>カタワク</t>
    </rPh>
    <phoneticPr fontId="2"/>
  </si>
  <si>
    <t>異形鉄筋
SD345　D13</t>
    <rPh sb="0" eb="2">
      <t>イケイ</t>
    </rPh>
    <rPh sb="2" eb="4">
      <t>テッキン</t>
    </rPh>
    <phoneticPr fontId="2"/>
  </si>
  <si>
    <t>L=</t>
    <phoneticPr fontId="2"/>
  </si>
  <si>
    <t>ｔ</t>
    <phoneticPr fontId="4"/>
  </si>
  <si>
    <t>グレーチング
500×500
T25(ボルト固定式)</t>
    <rPh sb="22" eb="24">
      <t>コテイ</t>
    </rPh>
    <rPh sb="24" eb="25">
      <t>シキ</t>
    </rPh>
    <phoneticPr fontId="2"/>
  </si>
  <si>
    <t>組</t>
    <rPh sb="0" eb="1">
      <t>クミ</t>
    </rPh>
    <phoneticPr fontId="2"/>
  </si>
  <si>
    <t>舗装部</t>
    <rPh sb="0" eb="2">
      <t>ホソウ</t>
    </rPh>
    <rPh sb="2" eb="3">
      <t>ブ</t>
    </rPh>
    <phoneticPr fontId="2"/>
  </si>
  <si>
    <t>未舗装部</t>
    <rPh sb="0" eb="3">
      <t>ミホソウ</t>
    </rPh>
    <rPh sb="3" eb="4">
      <t>ブ</t>
    </rPh>
    <phoneticPr fontId="2"/>
  </si>
  <si>
    <t>CD側溝　250×400</t>
    <rPh sb="2" eb="4">
      <t>ソッコウ</t>
    </rPh>
    <phoneticPr fontId="2"/>
  </si>
  <si>
    <t>V　＝　0.40 × 0.03 × 10</t>
    <phoneticPr fontId="2"/>
  </si>
  <si>
    <t>コンクリート蓋
PC-4型　L=500</t>
    <rPh sb="6" eb="7">
      <t>フタ</t>
    </rPh>
    <rPh sb="12" eb="13">
      <t>カタ</t>
    </rPh>
    <phoneticPr fontId="2"/>
  </si>
  <si>
    <t>グレーチング蓋
L=500</t>
    <rPh sb="6" eb="7">
      <t>フタ</t>
    </rPh>
    <phoneticPr fontId="2"/>
  </si>
  <si>
    <t>V=（</t>
    <phoneticPr fontId="2"/>
  </si>
  <si>
    <t>)÷</t>
    <phoneticPr fontId="2"/>
  </si>
  <si>
    <t>CD側溝　250×500</t>
    <rPh sb="2" eb="4">
      <t>ソッコウ</t>
    </rPh>
    <phoneticPr fontId="2"/>
  </si>
  <si>
    <t>土工</t>
    <rPh sb="0" eb="2">
      <t>ドコウコウ</t>
    </rPh>
    <phoneticPr fontId="4"/>
  </si>
  <si>
    <t>床掘</t>
    <rPh sb="0" eb="2">
      <t>トコボリ</t>
    </rPh>
    <phoneticPr fontId="4"/>
  </si>
  <si>
    <t>埋戻し</t>
    <rPh sb="0" eb="2">
      <t>ウメモドシ</t>
    </rPh>
    <phoneticPr fontId="2"/>
  </si>
  <si>
    <t>機械掘削</t>
    <rPh sb="0" eb="2">
      <t>キカイ</t>
    </rPh>
    <rPh sb="2" eb="4">
      <t>クッサク</t>
    </rPh>
    <phoneticPr fontId="4"/>
  </si>
  <si>
    <t>機械埋戻</t>
    <rPh sb="0" eb="2">
      <t>キカイ</t>
    </rPh>
    <rPh sb="2" eb="4">
      <t>ウメモドシ</t>
    </rPh>
    <phoneticPr fontId="4"/>
  </si>
  <si>
    <t>残土処理工</t>
    <rPh sb="0" eb="2">
      <t>ザンド</t>
    </rPh>
    <rPh sb="2" eb="4">
      <t>ショリ</t>
    </rPh>
    <rPh sb="4" eb="5">
      <t>コウ</t>
    </rPh>
    <phoneticPr fontId="2"/>
  </si>
  <si>
    <t>土砂運搬等</t>
    <rPh sb="0" eb="2">
      <t>ドシャ</t>
    </rPh>
    <rPh sb="2" eb="4">
      <t>ウンパン</t>
    </rPh>
    <rPh sb="4" eb="5">
      <t>ナド</t>
    </rPh>
    <phoneticPr fontId="2"/>
  </si>
  <si>
    <t>土砂</t>
    <rPh sb="0" eb="2">
      <t>ドシャ</t>
    </rPh>
    <phoneticPr fontId="4"/>
  </si>
  <si>
    <t>購入土</t>
    <rPh sb="0" eb="2">
      <t>コウニュウ</t>
    </rPh>
    <rPh sb="2" eb="3">
      <t>ド</t>
    </rPh>
    <phoneticPr fontId="4"/>
  </si>
  <si>
    <t>土砂</t>
    <rPh sb="0" eb="2">
      <t>ドシャ</t>
    </rPh>
    <phoneticPr fontId="2"/>
  </si>
  <si>
    <t>購入土</t>
    <rPh sb="0" eb="2">
      <t>コウニュウ</t>
    </rPh>
    <rPh sb="2" eb="3">
      <t>ド</t>
    </rPh>
    <phoneticPr fontId="2"/>
  </si>
  <si>
    <t>排水工</t>
    <rPh sb="0" eb="2">
      <t>ハイスイ</t>
    </rPh>
    <rPh sb="2" eb="3">
      <t>コウ</t>
    </rPh>
    <phoneticPr fontId="4"/>
  </si>
  <si>
    <t>250×400</t>
    <phoneticPr fontId="2"/>
  </si>
  <si>
    <t>側溝工</t>
    <rPh sb="0" eb="2">
      <t>ソッコウ</t>
    </rPh>
    <rPh sb="2" eb="3">
      <t>コウ</t>
    </rPh>
    <phoneticPr fontId="4"/>
  </si>
  <si>
    <t>基</t>
    <rPh sb="0" eb="1">
      <t>キ</t>
    </rPh>
    <phoneticPr fontId="4"/>
  </si>
  <si>
    <t>暗渠工</t>
    <rPh sb="0" eb="2">
      <t>アンキョ</t>
    </rPh>
    <rPh sb="2" eb="3">
      <t>コウ</t>
    </rPh>
    <phoneticPr fontId="2"/>
  </si>
  <si>
    <t>Φ300</t>
    <phoneticPr fontId="2"/>
  </si>
  <si>
    <t>ｍ</t>
    <phoneticPr fontId="2"/>
  </si>
  <si>
    <t>250×500</t>
    <phoneticPr fontId="2"/>
  </si>
  <si>
    <t>250×600</t>
    <phoneticPr fontId="2"/>
  </si>
  <si>
    <t>250×700</t>
    <phoneticPr fontId="2"/>
  </si>
  <si>
    <t>CD横断用側溝
250×600</t>
    <rPh sb="2" eb="4">
      <t>オウダン</t>
    </rPh>
    <rPh sb="4" eb="5">
      <t>ヨウ</t>
    </rPh>
    <rPh sb="5" eb="7">
      <t>ソッコウ</t>
    </rPh>
    <phoneticPr fontId="2"/>
  </si>
  <si>
    <t>CD横断用側溝
250×700</t>
    <rPh sb="2" eb="4">
      <t>オウダン</t>
    </rPh>
    <rPh sb="4" eb="5">
      <t>ヨウ</t>
    </rPh>
    <rPh sb="5" eb="7">
      <t>ソッコウ</t>
    </rPh>
    <phoneticPr fontId="2"/>
  </si>
  <si>
    <t>V　＝　0.55 × 0.10 × 10</t>
    <phoneticPr fontId="2"/>
  </si>
  <si>
    <t>CD側溝　250×600</t>
    <rPh sb="2" eb="4">
      <t>ソッコウ</t>
    </rPh>
    <phoneticPr fontId="2"/>
  </si>
  <si>
    <t>CD側溝　250×700</t>
    <rPh sb="2" eb="4">
      <t>ソッコウ</t>
    </rPh>
    <phoneticPr fontId="2"/>
  </si>
  <si>
    <t>+</t>
    <phoneticPr fontId="2"/>
  </si>
  <si>
    <t>取壊工・運搬・殻処分</t>
    <rPh sb="0" eb="2">
      <t>トリコワ</t>
    </rPh>
    <rPh sb="2" eb="3">
      <t>コウ</t>
    </rPh>
    <rPh sb="7" eb="8">
      <t>ガラ</t>
    </rPh>
    <rPh sb="8" eb="10">
      <t>ショブン</t>
    </rPh>
    <phoneticPr fontId="2"/>
  </si>
  <si>
    <t>無筋コンクリート</t>
    <rPh sb="0" eb="2">
      <t>ムキン</t>
    </rPh>
    <phoneticPr fontId="2"/>
  </si>
  <si>
    <t>コンクリート取壊工
殻運搬・処分（無筋）</t>
    <phoneticPr fontId="2"/>
  </si>
  <si>
    <t>Co無筋</t>
    <rPh sb="2" eb="4">
      <t>ムキン</t>
    </rPh>
    <phoneticPr fontId="2"/>
  </si>
  <si>
    <t>V=</t>
    <phoneticPr fontId="2"/>
  </si>
  <si>
    <t>在来土</t>
    <rPh sb="0" eb="2">
      <t>ザイライ</t>
    </rPh>
    <rPh sb="2" eb="3">
      <t>ツチ</t>
    </rPh>
    <phoneticPr fontId="2"/>
  </si>
  <si>
    <t>多治見市</t>
    <rPh sb="0" eb="4">
      <t>タジミシ</t>
    </rPh>
    <phoneticPr fontId="2"/>
  </si>
  <si>
    <t>残土処分工</t>
    <rPh sb="0" eb="2">
      <t>ザンド</t>
    </rPh>
    <rPh sb="2" eb="4">
      <t>ショブン</t>
    </rPh>
    <rPh sb="4" eb="5">
      <t>コウ</t>
    </rPh>
    <phoneticPr fontId="2"/>
  </si>
  <si>
    <t>B800×H850</t>
    <phoneticPr fontId="2"/>
  </si>
  <si>
    <t>流用土</t>
    <rPh sb="0" eb="3">
      <t>リュウヨウド</t>
    </rPh>
    <phoneticPr fontId="2"/>
  </si>
  <si>
    <t>保護砂</t>
    <rPh sb="0" eb="2">
      <t>ホゴ</t>
    </rPh>
    <rPh sb="2" eb="3">
      <t>スナ</t>
    </rPh>
    <phoneticPr fontId="2"/>
  </si>
  <si>
    <t>埋戻(流用土)　</t>
    <rPh sb="0" eb="1">
      <t>マイ</t>
    </rPh>
    <rPh sb="1" eb="2">
      <t>モドリ</t>
    </rPh>
    <rPh sb="3" eb="5">
      <t>リュウヨウ</t>
    </rPh>
    <rPh sb="5" eb="6">
      <t>ド</t>
    </rPh>
    <phoneticPr fontId="24"/>
  </si>
  <si>
    <t>埋戻(保護砂)　</t>
    <rPh sb="0" eb="1">
      <t>マイ</t>
    </rPh>
    <rPh sb="1" eb="2">
      <t>モドリ</t>
    </rPh>
    <rPh sb="3" eb="5">
      <t>ホゴ</t>
    </rPh>
    <rPh sb="5" eb="6">
      <t>スナ</t>
    </rPh>
    <phoneticPr fontId="24"/>
  </si>
  <si>
    <t>暗渠管(未舗装部)</t>
    <rPh sb="0" eb="2">
      <t>アンキョ</t>
    </rPh>
    <rPh sb="2" eb="3">
      <t>クダ</t>
    </rPh>
    <rPh sb="4" eb="5">
      <t>ミ</t>
    </rPh>
    <rPh sb="5" eb="7">
      <t>ホソウ</t>
    </rPh>
    <rPh sb="7" eb="8">
      <t>ブ</t>
    </rPh>
    <phoneticPr fontId="2"/>
  </si>
  <si>
    <t>-</t>
    <phoneticPr fontId="2"/>
  </si>
  <si>
    <t>集水桝(B800×H850)</t>
    <rPh sb="0" eb="3">
      <t>シュウスイマス</t>
    </rPh>
    <phoneticPr fontId="2"/>
  </si>
  <si>
    <t>暗渠管　VP管Φ300</t>
    <rPh sb="0" eb="2">
      <t>アンキョ</t>
    </rPh>
    <rPh sb="2" eb="3">
      <t>クダ</t>
    </rPh>
    <rPh sb="6" eb="7">
      <t>カン</t>
    </rPh>
    <phoneticPr fontId="2"/>
  </si>
  <si>
    <t>コンクリート工</t>
    <rPh sb="6" eb="7">
      <t>コウ</t>
    </rPh>
    <phoneticPr fontId="2"/>
  </si>
  <si>
    <t>舗装撤去展開図より</t>
    <rPh sb="0" eb="2">
      <t>ホソウ</t>
    </rPh>
    <rPh sb="2" eb="4">
      <t>テッキョ</t>
    </rPh>
    <rPh sb="4" eb="7">
      <t>テンカイズ</t>
    </rPh>
    <phoneticPr fontId="2"/>
  </si>
  <si>
    <t>流用土</t>
    <rPh sb="0" eb="3">
      <t>リュウヨウド</t>
    </rPh>
    <phoneticPr fontId="4"/>
  </si>
  <si>
    <t>保護砂</t>
    <rPh sb="0" eb="2">
      <t>ホゴ</t>
    </rPh>
    <rPh sb="2" eb="3">
      <t>スナ</t>
    </rPh>
    <phoneticPr fontId="4"/>
  </si>
  <si>
    <t>VP管</t>
  </si>
  <si>
    <t>コンクリート工</t>
    <rPh sb="6" eb="7">
      <t>コウ</t>
    </rPh>
    <phoneticPr fontId="2"/>
  </si>
  <si>
    <t>18-8-25BB</t>
    <phoneticPr fontId="2"/>
  </si>
  <si>
    <t>　コンクリート(無筋)</t>
    <rPh sb="8" eb="10">
      <t>ムキン</t>
    </rPh>
    <phoneticPr fontId="2"/>
  </si>
  <si>
    <t>　巻きコンクリート</t>
    <rPh sb="1" eb="2">
      <t>マ</t>
    </rPh>
    <phoneticPr fontId="2"/>
  </si>
  <si>
    <t>　間詰コンクリート</t>
    <rPh sb="1" eb="3">
      <t>マヅメ</t>
    </rPh>
    <phoneticPr fontId="2"/>
  </si>
  <si>
    <t>N　=</t>
    <phoneticPr fontId="2"/>
  </si>
  <si>
    <t>　コンクリート工(有筋)</t>
    <rPh sb="7" eb="8">
      <t>コウ</t>
    </rPh>
    <rPh sb="9" eb="11">
      <t>ユウキン</t>
    </rPh>
    <phoneticPr fontId="2"/>
  </si>
  <si>
    <t>　コンクリート工</t>
    <rPh sb="7" eb="8">
      <t>コウ</t>
    </rPh>
    <phoneticPr fontId="2"/>
  </si>
  <si>
    <t>VP管(舗装部)</t>
    <rPh sb="2" eb="3">
      <t>クダ</t>
    </rPh>
    <rPh sb="4" eb="6">
      <t>ホソウ</t>
    </rPh>
    <rPh sb="6" eb="7">
      <t>ブ</t>
    </rPh>
    <phoneticPr fontId="2"/>
  </si>
  <si>
    <t>無筋・有筋</t>
    <rPh sb="0" eb="2">
      <t>ムキン</t>
    </rPh>
    <rPh sb="3" eb="5">
      <t>ユウキン</t>
    </rPh>
    <phoneticPr fontId="2"/>
  </si>
  <si>
    <t>×</t>
    <phoneticPr fontId="2"/>
  </si>
  <si>
    <t>小型構造物</t>
    <rPh sb="0" eb="2">
      <t>コガタ</t>
    </rPh>
    <rPh sb="2" eb="5">
      <t>コウゾウブツ</t>
    </rPh>
    <phoneticPr fontId="2"/>
  </si>
  <si>
    <t>＝</t>
    <phoneticPr fontId="2"/>
  </si>
  <si>
    <t>合板円形</t>
    <phoneticPr fontId="2"/>
  </si>
  <si>
    <t>+(</t>
    <phoneticPr fontId="2"/>
  </si>
  <si>
    <t>-</t>
    <phoneticPr fontId="2"/>
  </si>
  <si>
    <t>VP管(舗装部)　横断図より</t>
    <rPh sb="9" eb="11">
      <t>オウダン</t>
    </rPh>
    <rPh sb="11" eb="12">
      <t>ズ</t>
    </rPh>
    <phoneticPr fontId="2"/>
  </si>
  <si>
    <t>VP管(カルバート部)　横断図より</t>
    <rPh sb="12" eb="15">
      <t>オウダンズ</t>
    </rPh>
    <phoneticPr fontId="2"/>
  </si>
  <si>
    <t>数量</t>
    <rPh sb="0" eb="2">
      <t>スウリョウ</t>
    </rPh>
    <phoneticPr fontId="4"/>
  </si>
  <si>
    <t>設計</t>
    <rPh sb="0" eb="2">
      <t>セッケイ</t>
    </rPh>
    <phoneticPr fontId="4"/>
  </si>
  <si>
    <t>カルバート部</t>
    <rPh sb="5" eb="6">
      <t>ブ</t>
    </rPh>
    <phoneticPr fontId="2"/>
  </si>
  <si>
    <t>VP管　カルバート部</t>
    <rPh sb="2" eb="3">
      <t>クダ</t>
    </rPh>
    <rPh sb="9" eb="10">
      <t>ブ</t>
    </rPh>
    <phoneticPr fontId="2"/>
  </si>
  <si>
    <t>型枠</t>
    <rPh sb="0" eb="2">
      <t>カタワク</t>
    </rPh>
    <phoneticPr fontId="2"/>
  </si>
  <si>
    <t>×</t>
    <phoneticPr fontId="2"/>
  </si>
  <si>
    <t>÷</t>
    <phoneticPr fontId="2"/>
  </si>
  <si>
    <t>4m換算</t>
    <rPh sb="2" eb="4">
      <t>カンサン</t>
    </rPh>
    <phoneticPr fontId="2"/>
  </si>
  <si>
    <t>＝</t>
    <phoneticPr fontId="2"/>
  </si>
  <si>
    <t>4m当たり</t>
    <rPh sb="2" eb="3">
      <t>ア</t>
    </rPh>
    <phoneticPr fontId="2"/>
  </si>
  <si>
    <t>m3</t>
    <phoneticPr fontId="2"/>
  </si>
  <si>
    <t>m2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</si>
</sst>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3" formatCode="_ * #,##0.00_ ;_ * \-#,##0.00_ ;_ * &quot;-&quot;??_ ;_ @_ "/>
    <numFmt numFmtId="176" formatCode="0_);[Red]\(0\)"/>
    <numFmt numFmtId="177" formatCode="0.0_);[Red]\(0.0\)"/>
    <numFmt numFmtId="178" formatCode="0.000"/>
    <numFmt numFmtId="179" formatCode="0.0"/>
    <numFmt numFmtId="180" formatCode="0.00_ "/>
    <numFmt numFmtId="181" formatCode="0_ "/>
    <numFmt numFmtId="182" formatCode="0.0_ "/>
    <numFmt numFmtId="183" formatCode="0.00_);[Red]\(0.00\)"/>
    <numFmt numFmtId="184" formatCode="0.0_);\(0.0\)"/>
    <numFmt numFmtId="185" formatCode="0.0\ "/>
    <numFmt numFmtId="186" formatCode="0.00\ "/>
    <numFmt numFmtId="187" formatCode="&quot;NO.&quot;##0"/>
    <numFmt numFmtId="188" formatCode="0.0&quot;m&quot;"/>
    <numFmt numFmtId="189" formatCode="#,##0.00_ "/>
    <numFmt numFmtId="190" formatCode="0.00&quot;m2&quot;"/>
    <numFmt numFmtId="191" formatCode="0.000_ "/>
    <numFmt numFmtId="192" formatCode="0.000_);[Red]\(0.000\)"/>
    <numFmt numFmtId="194" formatCode="_ * #,##0.0_ ;_ * \-#,##0.0_ ;_ * &quot;-&quot;?_ ;_ @_ "/>
    <numFmt numFmtId="195" formatCode="0.0;;&quot;- &quot;"/>
    <numFmt numFmtId="196" formatCode="_ * #,##0.0_ ;_ * \-#,##0.0_ ;_ * &quot;-&quot;??_ ;_ @_ "/>
    <numFmt numFmtId="197" formatCode="_ * #,##0.00_ ;_ * \-#,##0.00_ ;_ * &quot;-&quot;?_ ;_ @_ "/>
    <numFmt numFmtId="198" formatCode="#,##0_ "/>
    <numFmt numFmtId="200" formatCode="#,##0.0_ "/>
    <numFmt numFmtId="201" formatCode="#,##0.0;[Red]\-#,##0.0"/>
    <numFmt numFmtId="202" formatCode="0.00\)"/>
  </numFmts>
  <fonts count="39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10.5"/>
      <name val="ＭＳ ゴシック"/>
      <family val="3"/>
      <charset val="128"/>
    </font>
    <font>
      <sz val="12"/>
      <name val="Arial"/>
      <family val="2"/>
    </font>
    <font>
      <sz val="11.5"/>
      <name val="ＭＳ ゴシック"/>
      <family val="3"/>
      <charset val="128"/>
    </font>
    <font>
      <u/>
      <sz val="11.5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color indexed="8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2"/>
      <name val="System"/>
      <charset val="128"/>
    </font>
    <font>
      <sz val="10"/>
      <name val="ＭＳ Ｐゴシック"/>
      <family val="3"/>
      <charset val="128"/>
    </font>
    <font>
      <b/>
      <sz val="16"/>
      <name val="FA 明朝"/>
      <family val="1"/>
      <charset val="128"/>
    </font>
    <font>
      <sz val="11"/>
      <color indexed="12"/>
      <name val="FA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.5"/>
      <name val="ＭＳ Ｐ明朝"/>
      <family val="1"/>
      <charset val="128"/>
    </font>
    <font>
      <sz val="10.5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游ゴシック Light"/>
      <family val="3"/>
      <charset val="128"/>
      <scheme val="major"/>
    </font>
    <font>
      <sz val="8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double">
        <color indexed="64"/>
      </top>
      <bottom/>
      <diagonal/>
    </border>
    <border>
      <left style="thin">
        <color indexed="8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auto="1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7" fillId="0" borderId="0"/>
    <xf numFmtId="0" fontId="1" fillId="0" borderId="0"/>
    <xf numFmtId="38" fontId="22" fillId="0" borderId="0" applyFont="0" applyFill="0" applyBorder="0" applyAlignment="0" applyProtection="0">
      <alignment vertical="center"/>
    </xf>
    <xf numFmtId="0" fontId="1" fillId="0" borderId="0"/>
    <xf numFmtId="0" fontId="22" fillId="0" borderId="0">
      <alignment vertical="center"/>
    </xf>
    <xf numFmtId="0" fontId="28" fillId="0" borderId="0"/>
    <xf numFmtId="38" fontId="3" fillId="0" borderId="0" applyFont="0" applyFill="0" applyBorder="0" applyAlignment="0" applyProtection="0"/>
    <xf numFmtId="0" fontId="22" fillId="0" borderId="0">
      <alignment vertical="center"/>
    </xf>
    <xf numFmtId="0" fontId="1" fillId="0" borderId="0"/>
  </cellStyleXfs>
  <cellXfs count="84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49" fontId="10" fillId="2" borderId="15" xfId="3" applyNumberFormat="1" applyFont="1" applyFill="1" applyBorder="1" applyAlignment="1">
      <alignment vertical="center"/>
    </xf>
    <xf numFmtId="49" fontId="10" fillId="2" borderId="36" xfId="3" applyNumberFormat="1" applyFont="1" applyFill="1" applyBorder="1" applyAlignment="1">
      <alignment vertical="center"/>
    </xf>
    <xf numFmtId="0" fontId="12" fillId="0" borderId="8" xfId="3" applyFont="1" applyBorder="1" applyAlignment="1">
      <alignment horizontal="center" vertical="center"/>
    </xf>
    <xf numFmtId="0" fontId="12" fillId="0" borderId="44" xfId="3" applyNumberFormat="1" applyFont="1" applyBorder="1" applyAlignment="1" applyProtection="1">
      <alignment vertical="center"/>
      <protection locked="0"/>
    </xf>
    <xf numFmtId="184" fontId="12" fillId="0" borderId="43" xfId="3" applyNumberFormat="1" applyFont="1" applyBorder="1" applyAlignment="1" applyProtection="1">
      <alignment horizontal="center" vertical="center" shrinkToFit="1"/>
      <protection locked="0"/>
    </xf>
    <xf numFmtId="184" fontId="12" fillId="0" borderId="9" xfId="3" applyNumberFormat="1" applyFont="1" applyFill="1" applyBorder="1" applyAlignment="1">
      <alignment horizontal="right"/>
    </xf>
    <xf numFmtId="183" fontId="12" fillId="0" borderId="46" xfId="3" quotePrefix="1" applyNumberFormat="1" applyFont="1" applyFill="1" applyBorder="1" applyAlignment="1">
      <alignment horizontal="right"/>
    </xf>
    <xf numFmtId="186" fontId="12" fillId="0" borderId="8" xfId="3" applyNumberFormat="1" applyFont="1" applyBorder="1" applyAlignment="1">
      <alignment horizontal="right"/>
    </xf>
    <xf numFmtId="180" fontId="12" fillId="0" borderId="48" xfId="3" applyNumberFormat="1" applyFont="1" applyBorder="1" applyAlignment="1">
      <alignment horizontal="right"/>
    </xf>
    <xf numFmtId="180" fontId="12" fillId="0" borderId="10" xfId="3" applyNumberFormat="1" applyFont="1" applyBorder="1" applyAlignment="1">
      <alignment horizontal="right"/>
    </xf>
    <xf numFmtId="0" fontId="12" fillId="0" borderId="47" xfId="3" applyFont="1" applyBorder="1" applyAlignment="1">
      <alignment horizontal="center" vertical="center"/>
    </xf>
    <xf numFmtId="0" fontId="12" fillId="0" borderId="48" xfId="3" applyFont="1" applyBorder="1" applyAlignment="1">
      <alignment horizontal="center" vertical="center"/>
    </xf>
    <xf numFmtId="183" fontId="12" fillId="0" borderId="47" xfId="3" applyNumberFormat="1" applyFont="1" applyFill="1" applyBorder="1" applyAlignment="1">
      <alignment horizontal="right"/>
    </xf>
    <xf numFmtId="0" fontId="6" fillId="0" borderId="0" xfId="3" applyFont="1" applyAlignment="1">
      <alignment horizontal="center"/>
    </xf>
    <xf numFmtId="0" fontId="6" fillId="0" borderId="0" xfId="3" applyNumberFormat="1" applyFont="1" applyBorder="1" applyAlignment="1" applyProtection="1">
      <alignment horizontal="center"/>
      <protection locked="0"/>
    </xf>
    <xf numFmtId="185" fontId="6" fillId="0" borderId="0" xfId="3" applyNumberFormat="1" applyFont="1" applyBorder="1"/>
    <xf numFmtId="0" fontId="6" fillId="0" borderId="0" xfId="3" applyFont="1" applyBorder="1"/>
    <xf numFmtId="180" fontId="6" fillId="0" borderId="0" xfId="3" applyNumberFormat="1" applyFont="1" applyBorder="1"/>
    <xf numFmtId="0" fontId="12" fillId="0" borderId="10" xfId="3" applyFont="1" applyBorder="1" applyAlignment="1">
      <alignment horizontal="center" vertical="center"/>
    </xf>
    <xf numFmtId="186" fontId="12" fillId="0" borderId="8" xfId="3" applyNumberFormat="1" applyFont="1" applyFill="1" applyBorder="1" applyAlignment="1">
      <alignment horizontal="center" vertical="center"/>
    </xf>
    <xf numFmtId="180" fontId="12" fillId="0" borderId="48" xfId="3" applyNumberFormat="1" applyFont="1" applyBorder="1" applyAlignment="1">
      <alignment horizontal="center" vertical="center"/>
    </xf>
    <xf numFmtId="185" fontId="12" fillId="0" borderId="9" xfId="3" applyNumberFormat="1" applyFont="1" applyFill="1" applyBorder="1" applyAlignment="1">
      <alignment horizontal="right"/>
    </xf>
    <xf numFmtId="186" fontId="12" fillId="0" borderId="8" xfId="3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shrinkToFit="1"/>
    </xf>
    <xf numFmtId="0" fontId="12" fillId="0" borderId="8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shrinkToFit="1"/>
    </xf>
    <xf numFmtId="49" fontId="6" fillId="0" borderId="8" xfId="0" applyNumberFormat="1" applyFont="1" applyFill="1" applyBorder="1" applyAlignment="1">
      <alignment horizontal="center" vertical="center" shrinkToFi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2" fillId="0" borderId="70" xfId="0" applyFont="1" applyFill="1" applyBorder="1" applyAlignment="1">
      <alignment horizontal="center" vertical="center"/>
    </xf>
    <xf numFmtId="0" fontId="12" fillId="0" borderId="7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 shrinkToFit="1"/>
    </xf>
    <xf numFmtId="179" fontId="12" fillId="0" borderId="70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shrinkToFit="1"/>
    </xf>
    <xf numFmtId="0" fontId="7" fillId="0" borderId="70" xfId="0" applyFont="1" applyFill="1" applyBorder="1" applyAlignment="1">
      <alignment horizontal="left" vertical="center" wrapText="1"/>
    </xf>
    <xf numFmtId="182" fontId="6" fillId="0" borderId="70" xfId="0" applyNumberFormat="1" applyFont="1" applyFill="1" applyBorder="1" applyAlignment="1">
      <alignment horizontal="left" vertical="center" shrinkToFit="1"/>
    </xf>
    <xf numFmtId="186" fontId="12" fillId="0" borderId="8" xfId="3" applyNumberFormat="1" applyFont="1" applyFill="1" applyBorder="1" applyAlignment="1">
      <alignment horizontal="right"/>
    </xf>
    <xf numFmtId="187" fontId="12" fillId="2" borderId="7" xfId="4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vertical="center" shrinkToFit="1"/>
    </xf>
    <xf numFmtId="0" fontId="8" fillId="0" borderId="0" xfId="0" applyFont="1" applyBorder="1" applyAlignment="1">
      <alignment vertical="center" shrinkToFit="1"/>
    </xf>
    <xf numFmtId="188" fontId="12" fillId="0" borderId="71" xfId="3" applyNumberFormat="1" applyFont="1" applyBorder="1"/>
    <xf numFmtId="190" fontId="13" fillId="0" borderId="72" xfId="3" applyNumberFormat="1" applyFont="1" applyBorder="1"/>
    <xf numFmtId="190" fontId="13" fillId="0" borderId="73" xfId="3" applyNumberFormat="1" applyFont="1" applyBorder="1"/>
    <xf numFmtId="180" fontId="12" fillId="0" borderId="10" xfId="3" applyNumberFormat="1" applyFont="1" applyFill="1" applyBorder="1" applyAlignment="1">
      <alignment horizontal="center" vertical="center"/>
    </xf>
    <xf numFmtId="180" fontId="12" fillId="0" borderId="10" xfId="3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center" vertical="center" shrinkToFit="1"/>
    </xf>
    <xf numFmtId="0" fontId="8" fillId="0" borderId="0" xfId="0" applyFont="1" applyFill="1" applyAlignment="1">
      <alignment horizontal="center" vertical="center" shrinkToFit="1"/>
    </xf>
    <xf numFmtId="0" fontId="8" fillId="0" borderId="0" xfId="0" applyFont="1" applyFill="1" applyAlignment="1">
      <alignment vertical="center" shrinkToFit="1"/>
    </xf>
    <xf numFmtId="0" fontId="8" fillId="0" borderId="0" xfId="0" applyFont="1" applyFill="1">
      <alignment vertical="center"/>
    </xf>
    <xf numFmtId="0" fontId="24" fillId="0" borderId="0" xfId="9" applyFont="1"/>
    <xf numFmtId="0" fontId="24" fillId="0" borderId="0" xfId="9" applyFont="1" applyAlignment="1">
      <alignment vertical="center"/>
    </xf>
    <xf numFmtId="0" fontId="25" fillId="0" borderId="29" xfId="9" applyFont="1" applyBorder="1"/>
    <xf numFmtId="0" fontId="25" fillId="0" borderId="30" xfId="9" applyFont="1" applyBorder="1"/>
    <xf numFmtId="0" fontId="25" fillId="0" borderId="31" xfId="9" applyFont="1" applyBorder="1"/>
    <xf numFmtId="0" fontId="25" fillId="0" borderId="19" xfId="9" applyFont="1" applyBorder="1"/>
    <xf numFmtId="0" fontId="25" fillId="0" borderId="0" xfId="9" applyFont="1"/>
    <xf numFmtId="0" fontId="25" fillId="0" borderId="32" xfId="9" applyFont="1" applyBorder="1"/>
    <xf numFmtId="0" fontId="25" fillId="0" borderId="0" xfId="9" applyFont="1" applyProtection="1">
      <protection locked="0"/>
    </xf>
    <xf numFmtId="0" fontId="25" fillId="0" borderId="0" xfId="9" applyFont="1" applyAlignment="1" applyProtection="1">
      <alignment horizontal="distributed"/>
      <protection locked="0"/>
    </xf>
    <xf numFmtId="0" fontId="26" fillId="0" borderId="0" xfId="9" applyFont="1" applyAlignment="1" applyProtection="1">
      <alignment horizontal="right"/>
      <protection hidden="1"/>
    </xf>
    <xf numFmtId="0" fontId="25" fillId="0" borderId="37" xfId="9" applyFont="1" applyBorder="1"/>
    <xf numFmtId="0" fontId="27" fillId="0" borderId="35" xfId="9" applyFont="1" applyBorder="1"/>
    <xf numFmtId="0" fontId="25" fillId="0" borderId="36" xfId="9" applyFont="1" applyBorder="1"/>
    <xf numFmtId="183" fontId="12" fillId="0" borderId="47" xfId="3" applyNumberFormat="1" applyFont="1" applyFill="1" applyBorder="1" applyAlignment="1">
      <alignment horizontal="center"/>
    </xf>
    <xf numFmtId="180" fontId="12" fillId="0" borderId="48" xfId="3" applyNumberFormat="1" applyFont="1" applyBorder="1" applyAlignment="1"/>
    <xf numFmtId="186" fontId="12" fillId="0" borderId="8" xfId="3" applyNumberFormat="1" applyFont="1" applyFill="1" applyBorder="1" applyAlignment="1">
      <alignment horizontal="center"/>
    </xf>
    <xf numFmtId="180" fontId="12" fillId="0" borderId="10" xfId="3" applyNumberFormat="1" applyFont="1" applyFill="1" applyBorder="1" applyAlignment="1">
      <alignment horizontal="center"/>
    </xf>
    <xf numFmtId="0" fontId="16" fillId="0" borderId="27" xfId="5" applyFont="1" applyFill="1" applyBorder="1"/>
    <xf numFmtId="0" fontId="16" fillId="0" borderId="14" xfId="5" applyFont="1" applyFill="1" applyBorder="1"/>
    <xf numFmtId="38" fontId="16" fillId="0" borderId="28" xfId="8" applyFont="1" applyFill="1" applyBorder="1" applyAlignment="1"/>
    <xf numFmtId="0" fontId="18" fillId="0" borderId="15" xfId="5" applyFont="1" applyFill="1" applyBorder="1"/>
    <xf numFmtId="0" fontId="18" fillId="0" borderId="0" xfId="5" applyFont="1" applyFill="1" applyBorder="1"/>
    <xf numFmtId="0" fontId="18" fillId="0" borderId="0" xfId="5" applyFont="1" applyFill="1" applyBorder="1" applyAlignment="1">
      <alignment horizontal="center" vertical="center"/>
    </xf>
    <xf numFmtId="38" fontId="18" fillId="0" borderId="16" xfId="8" applyFont="1" applyFill="1" applyBorder="1" applyAlignment="1">
      <alignment horizontal="center"/>
    </xf>
    <xf numFmtId="0" fontId="12" fillId="0" borderId="52" xfId="5" applyFont="1" applyFill="1" applyBorder="1" applyAlignment="1">
      <alignment horizontal="center" vertical="center"/>
    </xf>
    <xf numFmtId="0" fontId="12" fillId="0" borderId="53" xfId="5" applyFont="1" applyFill="1" applyBorder="1" applyAlignment="1">
      <alignment horizontal="center" vertical="center" shrinkToFit="1"/>
    </xf>
    <xf numFmtId="0" fontId="12" fillId="0" borderId="53" xfId="5" applyFont="1" applyFill="1" applyBorder="1" applyAlignment="1">
      <alignment horizontal="center" vertical="center"/>
    </xf>
    <xf numFmtId="38" fontId="16" fillId="0" borderId="55" xfId="8" applyFont="1" applyFill="1" applyBorder="1" applyAlignment="1">
      <alignment horizontal="center" vertical="center"/>
    </xf>
    <xf numFmtId="179" fontId="11" fillId="0" borderId="14" xfId="7" applyNumberFormat="1" applyFont="1" applyFill="1" applyBorder="1" applyAlignment="1">
      <alignment horizontal="center"/>
    </xf>
    <xf numFmtId="178" fontId="11" fillId="0" borderId="14" xfId="7" applyNumberFormat="1" applyFont="1" applyFill="1" applyBorder="1" applyAlignment="1">
      <alignment horizontal="center" vertical="center"/>
    </xf>
    <xf numFmtId="179" fontId="11" fillId="0" borderId="14" xfId="7" applyNumberFormat="1" applyFont="1" applyFill="1" applyBorder="1" applyAlignment="1">
      <alignment horizontal="center" vertical="center"/>
    </xf>
    <xf numFmtId="38" fontId="16" fillId="0" borderId="62" xfId="8" applyFont="1" applyFill="1" applyBorder="1" applyAlignment="1"/>
    <xf numFmtId="178" fontId="11" fillId="0" borderId="15" xfId="6" applyNumberFormat="1" applyFont="1" applyFill="1" applyBorder="1" applyAlignment="1">
      <alignment horizontal="center" vertical="center" shrinkToFit="1"/>
    </xf>
    <xf numFmtId="178" fontId="11" fillId="0" borderId="19" xfId="7" applyNumberFormat="1" applyFont="1" applyFill="1" applyBorder="1" applyAlignment="1">
      <alignment horizontal="center" vertical="center"/>
    </xf>
    <xf numFmtId="2" fontId="11" fillId="0" borderId="0" xfId="7" applyNumberFormat="1" applyFont="1" applyFill="1" applyBorder="1" applyAlignment="1">
      <alignment horizontal="center"/>
    </xf>
    <xf numFmtId="178" fontId="11" fillId="0" borderId="0" xfId="7" applyNumberFormat="1" applyFont="1" applyFill="1" applyBorder="1" applyAlignment="1">
      <alignment horizontal="center"/>
    </xf>
    <xf numFmtId="179" fontId="11" fillId="0" borderId="0" xfId="7" applyNumberFormat="1" applyFont="1" applyFill="1" applyBorder="1" applyAlignment="1">
      <alignment horizontal="center"/>
    </xf>
    <xf numFmtId="181" fontId="11" fillId="0" borderId="0" xfId="7" applyNumberFormat="1" applyFont="1" applyFill="1" applyBorder="1" applyAlignment="1">
      <alignment horizontal="center"/>
    </xf>
    <xf numFmtId="178" fontId="11" fillId="0" borderId="0" xfId="7" applyNumberFormat="1" applyFont="1" applyFill="1" applyBorder="1" applyAlignment="1">
      <alignment horizontal="center" vertical="center"/>
    </xf>
    <xf numFmtId="180" fontId="11" fillId="0" borderId="32" xfId="7" applyNumberFormat="1" applyFont="1" applyFill="1" applyBorder="1" applyAlignment="1">
      <alignment horizontal="center" vertical="center"/>
    </xf>
    <xf numFmtId="0" fontId="12" fillId="0" borderId="20" xfId="5" applyFont="1" applyFill="1" applyBorder="1" applyAlignment="1">
      <alignment horizontal="center" vertical="center"/>
    </xf>
    <xf numFmtId="1" fontId="12" fillId="0" borderId="19" xfId="5" applyNumberFormat="1" applyFont="1" applyFill="1" applyBorder="1" applyAlignment="1">
      <alignment horizontal="center" vertical="center"/>
    </xf>
    <xf numFmtId="38" fontId="16" fillId="0" borderId="58" xfId="8" applyFont="1" applyFill="1" applyBorder="1" applyAlignment="1">
      <alignment horizontal="center"/>
    </xf>
    <xf numFmtId="0" fontId="13" fillId="0" borderId="0" xfId="0" applyFont="1" applyFill="1">
      <alignment vertical="center"/>
    </xf>
    <xf numFmtId="178" fontId="11" fillId="0" borderId="35" xfId="7" applyNumberFormat="1" applyFont="1" applyFill="1" applyBorder="1" applyAlignment="1">
      <alignment horizontal="left" vertical="center"/>
    </xf>
    <xf numFmtId="178" fontId="11" fillId="0" borderId="35" xfId="7" applyNumberFormat="1" applyFont="1" applyFill="1" applyBorder="1" applyAlignment="1">
      <alignment vertical="center"/>
    </xf>
    <xf numFmtId="179" fontId="11" fillId="0" borderId="35" xfId="7" applyNumberFormat="1" applyFont="1" applyFill="1" applyBorder="1" applyAlignment="1">
      <alignment horizontal="center"/>
    </xf>
    <xf numFmtId="178" fontId="11" fillId="0" borderId="0" xfId="7" applyNumberFormat="1" applyFont="1" applyFill="1" applyBorder="1" applyAlignment="1">
      <alignment vertical="center"/>
    </xf>
    <xf numFmtId="179" fontId="11" fillId="0" borderId="0" xfId="7" applyNumberFormat="1" applyFont="1" applyFill="1" applyBorder="1" applyAlignment="1">
      <alignment horizontal="center" vertical="center"/>
    </xf>
    <xf numFmtId="38" fontId="16" fillId="0" borderId="6" xfId="8" applyFont="1" applyFill="1" applyBorder="1" applyAlignment="1"/>
    <xf numFmtId="0" fontId="8" fillId="0" borderId="0" xfId="0" applyFont="1" applyFill="1" applyBorder="1">
      <alignment vertical="center"/>
    </xf>
    <xf numFmtId="178" fontId="11" fillId="0" borderId="56" xfId="6" applyNumberFormat="1" applyFont="1" applyFill="1" applyBorder="1" applyAlignment="1">
      <alignment horizontal="left" vertical="center" shrinkToFit="1"/>
    </xf>
    <xf numFmtId="179" fontId="11" fillId="0" borderId="32" xfId="7" applyNumberFormat="1" applyFont="1" applyFill="1" applyBorder="1" applyAlignment="1">
      <alignment horizontal="center" vertical="center"/>
    </xf>
    <xf numFmtId="38" fontId="16" fillId="0" borderId="21" xfId="8" applyFont="1" applyFill="1" applyBorder="1" applyAlignment="1"/>
    <xf numFmtId="178" fontId="11" fillId="0" borderId="15" xfId="6" applyNumberFormat="1" applyFont="1" applyFill="1" applyBorder="1" applyAlignment="1">
      <alignment horizontal="center" vertical="center"/>
    </xf>
    <xf numFmtId="180" fontId="11" fillId="0" borderId="0" xfId="7" applyNumberFormat="1" applyFont="1" applyFill="1" applyBorder="1" applyAlignment="1">
      <alignment horizontal="center"/>
    </xf>
    <xf numFmtId="178" fontId="11" fillId="0" borderId="78" xfId="6" applyNumberFormat="1" applyFont="1" applyFill="1" applyBorder="1" applyAlignment="1">
      <alignment horizontal="center" vertical="center"/>
    </xf>
    <xf numFmtId="178" fontId="11" fillId="0" borderId="12" xfId="7" applyNumberFormat="1" applyFont="1" applyFill="1" applyBorder="1" applyAlignment="1">
      <alignment horizontal="left" vertical="center"/>
    </xf>
    <xf numFmtId="179" fontId="11" fillId="0" borderId="26" xfId="7" applyNumberFormat="1" applyFont="1" applyFill="1" applyBorder="1" applyAlignment="1">
      <alignment horizontal="center" vertical="center"/>
    </xf>
    <xf numFmtId="178" fontId="11" fillId="0" borderId="26" xfId="7" applyNumberFormat="1" applyFont="1" applyFill="1" applyBorder="1" applyAlignment="1">
      <alignment horizontal="center" vertical="center"/>
    </xf>
    <xf numFmtId="179" fontId="11" fillId="0" borderId="26" xfId="6" applyNumberFormat="1" applyFont="1" applyFill="1" applyBorder="1" applyAlignment="1">
      <alignment horizontal="center" vertical="center"/>
    </xf>
    <xf numFmtId="0" fontId="12" fillId="0" borderId="13" xfId="5" applyFont="1" applyFill="1" applyBorder="1" applyAlignment="1">
      <alignment vertical="center"/>
    </xf>
    <xf numFmtId="1" fontId="12" fillId="0" borderId="12" xfId="5" applyNumberFormat="1" applyFont="1" applyFill="1" applyBorder="1" applyAlignment="1">
      <alignment vertical="center"/>
    </xf>
    <xf numFmtId="38" fontId="16" fillId="0" borderId="24" xfId="8" applyFont="1" applyFill="1" applyBorder="1" applyAlignment="1"/>
    <xf numFmtId="0" fontId="12" fillId="0" borderId="60" xfId="5" applyFont="1" applyFill="1" applyBorder="1" applyAlignment="1">
      <alignment horizontal="center" vertical="center"/>
    </xf>
    <xf numFmtId="0" fontId="12" fillId="0" borderId="19" xfId="5" applyFont="1" applyFill="1" applyBorder="1" applyAlignment="1">
      <alignment horizontal="center" vertical="center" shrinkToFit="1"/>
    </xf>
    <xf numFmtId="183" fontId="11" fillId="0" borderId="0" xfId="7" applyNumberFormat="1" applyFont="1" applyFill="1" applyBorder="1" applyAlignment="1">
      <alignment horizontal="center"/>
    </xf>
    <xf numFmtId="189" fontId="11" fillId="0" borderId="0" xfId="7" applyNumberFormat="1" applyFont="1" applyFill="1" applyBorder="1" applyAlignment="1">
      <alignment horizontal="center" vertical="center"/>
    </xf>
    <xf numFmtId="2" fontId="11" fillId="0" borderId="0" xfId="7" applyNumberFormat="1" applyFont="1" applyFill="1" applyBorder="1" applyAlignment="1">
      <alignment horizontal="center" vertical="center"/>
    </xf>
    <xf numFmtId="1" fontId="12" fillId="0" borderId="20" xfId="5" applyNumberFormat="1" applyFont="1" applyFill="1" applyBorder="1" applyAlignment="1">
      <alignment horizontal="center" vertical="center"/>
    </xf>
    <xf numFmtId="0" fontId="12" fillId="0" borderId="51" xfId="5" applyFont="1" applyFill="1" applyBorder="1" applyAlignment="1">
      <alignment horizontal="center" vertical="center"/>
    </xf>
    <xf numFmtId="0" fontId="12" fillId="0" borderId="37" xfId="5" applyFont="1" applyFill="1" applyBorder="1" applyAlignment="1">
      <alignment horizontal="center" vertical="center" shrinkToFit="1"/>
    </xf>
    <xf numFmtId="179" fontId="11" fillId="0" borderId="35" xfId="6" applyNumberFormat="1" applyFont="1" applyFill="1" applyBorder="1" applyAlignment="1">
      <alignment horizontal="center" vertical="center"/>
    </xf>
    <xf numFmtId="178" fontId="11" fillId="0" borderId="35" xfId="7" applyNumberFormat="1" applyFont="1" applyFill="1" applyBorder="1" applyAlignment="1">
      <alignment horizontal="center" vertical="center"/>
    </xf>
    <xf numFmtId="180" fontId="11" fillId="0" borderId="36" xfId="7" applyNumberFormat="1" applyFont="1" applyFill="1" applyBorder="1" applyAlignment="1">
      <alignment horizontal="center" vertical="center"/>
    </xf>
    <xf numFmtId="0" fontId="12" fillId="0" borderId="20" xfId="5" applyFont="1" applyFill="1" applyBorder="1" applyAlignment="1">
      <alignment vertical="center"/>
    </xf>
    <xf numFmtId="1" fontId="12" fillId="0" borderId="19" xfId="5" applyNumberFormat="1" applyFont="1" applyFill="1" applyBorder="1" applyAlignment="1">
      <alignment vertical="center"/>
    </xf>
    <xf numFmtId="182" fontId="11" fillId="0" borderId="0" xfId="7" applyNumberFormat="1" applyFont="1" applyFill="1" applyBorder="1" applyAlignment="1">
      <alignment horizontal="center" vertical="center"/>
    </xf>
    <xf numFmtId="179" fontId="11" fillId="0" borderId="37" xfId="6" applyNumberFormat="1" applyFont="1" applyFill="1" applyBorder="1" applyAlignment="1">
      <alignment horizontal="left" vertical="center"/>
    </xf>
    <xf numFmtId="179" fontId="11" fillId="0" borderId="35" xfId="6" applyNumberFormat="1" applyFont="1" applyFill="1" applyBorder="1" applyAlignment="1">
      <alignment horizontal="left" vertical="center"/>
    </xf>
    <xf numFmtId="178" fontId="11" fillId="0" borderId="35" xfId="6" applyNumberFormat="1" applyFont="1" applyFill="1" applyBorder="1" applyAlignment="1">
      <alignment horizontal="center" vertical="center"/>
    </xf>
    <xf numFmtId="0" fontId="12" fillId="0" borderId="5" xfId="5" applyFont="1" applyFill="1" applyBorder="1" applyAlignment="1">
      <alignment vertical="center"/>
    </xf>
    <xf numFmtId="1" fontId="12" fillId="0" borderId="37" xfId="5" applyNumberFormat="1" applyFont="1" applyFill="1" applyBorder="1" applyAlignment="1">
      <alignment vertical="center"/>
    </xf>
    <xf numFmtId="0" fontId="13" fillId="0" borderId="60" xfId="0" applyFont="1" applyFill="1" applyBorder="1" applyAlignment="1">
      <alignment horizontal="left" vertical="center"/>
    </xf>
    <xf numFmtId="178" fontId="11" fillId="0" borderId="0" xfId="6" applyNumberFormat="1" applyFont="1" applyFill="1" applyBorder="1" applyAlignment="1">
      <alignment vertical="center"/>
    </xf>
    <xf numFmtId="179" fontId="11" fillId="0" borderId="0" xfId="7" applyNumberFormat="1" applyFont="1" applyFill="1" applyBorder="1" applyAlignment="1">
      <alignment vertical="center"/>
    </xf>
    <xf numFmtId="179" fontId="11" fillId="0" borderId="32" xfId="7" applyNumberFormat="1" applyFont="1" applyFill="1" applyBorder="1" applyAlignment="1">
      <alignment horizontal="center"/>
    </xf>
    <xf numFmtId="178" fontId="11" fillId="0" borderId="0" xfId="6" applyNumberFormat="1" applyFont="1" applyFill="1" applyBorder="1" applyAlignment="1">
      <alignment horizontal="center" vertical="center"/>
    </xf>
    <xf numFmtId="2" fontId="11" fillId="0" borderId="0" xfId="6" applyNumberFormat="1" applyFont="1" applyFill="1" applyBorder="1" applyAlignment="1">
      <alignment horizontal="center" vertical="center"/>
    </xf>
    <xf numFmtId="180" fontId="11" fillId="0" borderId="0" xfId="6" applyNumberFormat="1" applyFont="1" applyFill="1" applyBorder="1" applyAlignment="1">
      <alignment horizontal="center" vertical="center"/>
    </xf>
    <xf numFmtId="179" fontId="11" fillId="0" borderId="0" xfId="6" applyNumberFormat="1" applyFont="1" applyFill="1" applyBorder="1" applyAlignment="1">
      <alignment horizontal="center" vertical="center"/>
    </xf>
    <xf numFmtId="179" fontId="11" fillId="0" borderId="0" xfId="6" applyNumberFormat="1" applyFont="1" applyFill="1" applyBorder="1" applyAlignment="1">
      <alignment vertical="center"/>
    </xf>
    <xf numFmtId="183" fontId="11" fillId="0" borderId="0" xfId="6" applyNumberFormat="1" applyFont="1" applyFill="1" applyBorder="1" applyAlignment="1">
      <alignment horizontal="center" vertical="center"/>
    </xf>
    <xf numFmtId="1" fontId="12" fillId="0" borderId="20" xfId="5" applyNumberFormat="1" applyFont="1" applyFill="1" applyBorder="1" applyAlignment="1">
      <alignment horizontal="center"/>
    </xf>
    <xf numFmtId="0" fontId="12" fillId="0" borderId="34" xfId="5" applyFont="1" applyFill="1" applyBorder="1" applyAlignment="1">
      <alignment horizontal="left" shrinkToFit="1"/>
    </xf>
    <xf numFmtId="178" fontId="11" fillId="0" borderId="35" xfId="6" applyNumberFormat="1" applyFont="1" applyFill="1" applyBorder="1" applyAlignment="1">
      <alignment horizontal="center"/>
    </xf>
    <xf numFmtId="179" fontId="11" fillId="0" borderId="35" xfId="6" applyNumberFormat="1" applyFont="1" applyFill="1" applyBorder="1" applyAlignment="1">
      <alignment horizontal="center"/>
    </xf>
    <xf numFmtId="183" fontId="11" fillId="0" borderId="35" xfId="6" applyNumberFormat="1" applyFont="1" applyFill="1" applyBorder="1" applyAlignment="1">
      <alignment horizontal="center"/>
    </xf>
    <xf numFmtId="0" fontId="12" fillId="0" borderId="5" xfId="5" applyFont="1" applyFill="1" applyBorder="1"/>
    <xf numFmtId="1" fontId="12" fillId="0" borderId="37" xfId="5" applyNumberFormat="1" applyFont="1" applyFill="1" applyBorder="1"/>
    <xf numFmtId="0" fontId="12" fillId="0" borderId="27" xfId="5" applyFont="1" applyFill="1" applyBorder="1" applyAlignment="1">
      <alignment horizontal="left" shrinkToFit="1"/>
    </xf>
    <xf numFmtId="178" fontId="11" fillId="0" borderId="61" xfId="6" applyNumberFormat="1" applyFont="1" applyFill="1" applyBorder="1" applyAlignment="1">
      <alignment horizontal="center" shrinkToFit="1"/>
    </xf>
    <xf numFmtId="178" fontId="11" fillId="0" borderId="14" xfId="6" applyNumberFormat="1" applyFont="1" applyFill="1" applyBorder="1" applyAlignment="1">
      <alignment horizontal="center"/>
    </xf>
    <xf numFmtId="179" fontId="11" fillId="0" borderId="14" xfId="6" applyNumberFormat="1" applyFont="1" applyFill="1" applyBorder="1" applyAlignment="1">
      <alignment horizontal="center"/>
    </xf>
    <xf numFmtId="183" fontId="11" fillId="0" borderId="14" xfId="6" applyNumberFormat="1" applyFont="1" applyFill="1" applyBorder="1" applyAlignment="1">
      <alignment horizontal="center"/>
    </xf>
    <xf numFmtId="0" fontId="12" fillId="0" borderId="61" xfId="5" applyFont="1" applyFill="1" applyBorder="1"/>
    <xf numFmtId="38" fontId="12" fillId="0" borderId="28" xfId="8" applyFont="1" applyFill="1" applyBorder="1" applyAlignment="1"/>
    <xf numFmtId="0" fontId="12" fillId="0" borderId="15" xfId="5" applyFont="1" applyFill="1" applyBorder="1" applyAlignment="1">
      <alignment horizontal="center" shrinkToFit="1"/>
    </xf>
    <xf numFmtId="178" fontId="11" fillId="0" borderId="20" xfId="6" applyNumberFormat="1" applyFont="1" applyFill="1" applyBorder="1" applyAlignment="1">
      <alignment horizontal="center" shrinkToFit="1"/>
    </xf>
    <xf numFmtId="178" fontId="11" fillId="0" borderId="0" xfId="6" applyNumberFormat="1" applyFont="1" applyFill="1" applyBorder="1" applyAlignment="1">
      <alignment horizontal="center"/>
    </xf>
    <xf numFmtId="179" fontId="11" fillId="0" borderId="0" xfId="6" applyNumberFormat="1" applyFont="1" applyFill="1" applyBorder="1" applyAlignment="1">
      <alignment horizontal="center"/>
    </xf>
    <xf numFmtId="182" fontId="11" fillId="0" borderId="32" xfId="7" applyNumberFormat="1" applyFont="1" applyFill="1" applyBorder="1" applyAlignment="1">
      <alignment horizontal="center" vertical="center"/>
    </xf>
    <xf numFmtId="0" fontId="12" fillId="0" borderId="41" xfId="5" applyFont="1" applyFill="1" applyBorder="1" applyAlignment="1">
      <alignment horizontal="left" shrinkToFit="1"/>
    </xf>
    <xf numFmtId="178" fontId="11" fillId="0" borderId="13" xfId="6" applyNumberFormat="1" applyFont="1" applyFill="1" applyBorder="1" applyAlignment="1">
      <alignment horizontal="center" shrinkToFit="1"/>
    </xf>
    <xf numFmtId="178" fontId="11" fillId="0" borderId="26" xfId="6" applyNumberFormat="1" applyFont="1" applyFill="1" applyBorder="1" applyAlignment="1">
      <alignment horizontal="center"/>
    </xf>
    <xf numFmtId="179" fontId="11" fillId="0" borderId="26" xfId="6" applyNumberFormat="1" applyFont="1" applyFill="1" applyBorder="1" applyAlignment="1">
      <alignment horizontal="left"/>
    </xf>
    <xf numFmtId="179" fontId="11" fillId="0" borderId="26" xfId="6" applyNumberFormat="1" applyFont="1" applyFill="1" applyBorder="1" applyAlignment="1">
      <alignment horizontal="center"/>
    </xf>
    <xf numFmtId="183" fontId="11" fillId="0" borderId="26" xfId="6" applyNumberFormat="1" applyFont="1" applyFill="1" applyBorder="1" applyAlignment="1">
      <alignment horizontal="center"/>
    </xf>
    <xf numFmtId="0" fontId="12" fillId="0" borderId="13" xfId="5" applyFont="1" applyFill="1" applyBorder="1"/>
    <xf numFmtId="38" fontId="12" fillId="0" borderId="42" xfId="8" applyFont="1" applyFill="1" applyBorder="1" applyAlignment="1"/>
    <xf numFmtId="0" fontId="12" fillId="0" borderId="15" xfId="5" applyFont="1" applyFill="1" applyBorder="1" applyAlignment="1">
      <alignment horizontal="center" vertical="center" shrinkToFit="1"/>
    </xf>
    <xf numFmtId="183" fontId="11" fillId="0" borderId="32" xfId="6" applyNumberFormat="1" applyFont="1" applyFill="1" applyBorder="1" applyAlignment="1">
      <alignment horizontal="center" vertical="center"/>
    </xf>
    <xf numFmtId="179" fontId="12" fillId="0" borderId="20" xfId="5" applyNumberFormat="1" applyFont="1" applyFill="1" applyBorder="1" applyAlignment="1">
      <alignment horizontal="center" vertical="center"/>
    </xf>
    <xf numFmtId="38" fontId="12" fillId="0" borderId="16" xfId="8" applyFont="1" applyFill="1" applyBorder="1" applyAlignment="1"/>
    <xf numFmtId="0" fontId="12" fillId="0" borderId="34" xfId="5" applyFont="1" applyFill="1" applyBorder="1" applyAlignment="1">
      <alignment horizontal="center" vertical="center" shrinkToFit="1"/>
    </xf>
    <xf numFmtId="178" fontId="11" fillId="0" borderId="5" xfId="6" applyNumberFormat="1" applyFont="1" applyFill="1" applyBorder="1" applyAlignment="1">
      <alignment horizontal="center" shrinkToFit="1"/>
    </xf>
    <xf numFmtId="179" fontId="11" fillId="0" borderId="35" xfId="6" applyNumberFormat="1" applyFont="1" applyFill="1" applyBorder="1" applyAlignment="1">
      <alignment horizontal="left"/>
    </xf>
    <xf numFmtId="38" fontId="12" fillId="0" borderId="39" xfId="8" applyFont="1" applyFill="1" applyBorder="1" applyAlignment="1"/>
    <xf numFmtId="0" fontId="12" fillId="0" borderId="15" xfId="5" applyFont="1" applyFill="1" applyBorder="1" applyAlignment="1">
      <alignment horizontal="left" shrinkToFit="1"/>
    </xf>
    <xf numFmtId="179" fontId="20" fillId="0" borderId="0" xfId="6" applyNumberFormat="1" applyFont="1" applyFill="1" applyBorder="1" applyAlignment="1">
      <alignment horizontal="center"/>
    </xf>
    <xf numFmtId="183" fontId="11" fillId="0" borderId="0" xfId="6" applyNumberFormat="1" applyFont="1" applyFill="1" applyBorder="1" applyAlignment="1">
      <alignment horizontal="center"/>
    </xf>
    <xf numFmtId="0" fontId="12" fillId="0" borderId="20" xfId="5" applyFont="1" applyFill="1" applyBorder="1"/>
    <xf numFmtId="1" fontId="12" fillId="0" borderId="20" xfId="5" applyNumberFormat="1" applyFont="1" applyFill="1" applyBorder="1"/>
    <xf numFmtId="179" fontId="23" fillId="0" borderId="35" xfId="6" applyNumberFormat="1" applyFont="1" applyFill="1" applyBorder="1" applyAlignment="1">
      <alignment horizontal="center"/>
    </xf>
    <xf numFmtId="1" fontId="12" fillId="0" borderId="5" xfId="5" applyNumberFormat="1" applyFont="1" applyFill="1" applyBorder="1"/>
    <xf numFmtId="0" fontId="12" fillId="0" borderId="25" xfId="5" applyFont="1" applyFill="1" applyBorder="1" applyAlignment="1">
      <alignment horizontal="left" vertical="center" shrinkToFit="1"/>
    </xf>
    <xf numFmtId="178" fontId="11" fillId="0" borderId="18" xfId="6" applyNumberFormat="1" applyFont="1" applyFill="1" applyBorder="1" applyAlignment="1">
      <alignment horizontal="center" shrinkToFit="1"/>
    </xf>
    <xf numFmtId="178" fontId="11" fillId="0" borderId="30" xfId="6" applyNumberFormat="1" applyFont="1" applyFill="1" applyBorder="1" applyAlignment="1">
      <alignment horizontal="center"/>
    </xf>
    <xf numFmtId="179" fontId="11" fillId="0" borderId="30" xfId="6" applyNumberFormat="1" applyFont="1" applyFill="1" applyBorder="1" applyAlignment="1">
      <alignment horizontal="center"/>
    </xf>
    <xf numFmtId="183" fontId="11" fillId="0" borderId="30" xfId="6" applyNumberFormat="1" applyFont="1" applyFill="1" applyBorder="1" applyAlignment="1">
      <alignment horizontal="center"/>
    </xf>
    <xf numFmtId="0" fontId="12" fillId="0" borderId="18" xfId="5" applyFont="1" applyFill="1" applyBorder="1"/>
    <xf numFmtId="1" fontId="12" fillId="0" borderId="18" xfId="5" applyNumberFormat="1" applyFont="1" applyFill="1" applyBorder="1"/>
    <xf numFmtId="38" fontId="12" fillId="0" borderId="38" xfId="8" applyFont="1" applyFill="1" applyBorder="1" applyAlignment="1"/>
    <xf numFmtId="1" fontId="11" fillId="0" borderId="0" xfId="6" applyNumberFormat="1" applyFont="1" applyFill="1" applyBorder="1" applyAlignment="1">
      <alignment horizontal="center"/>
    </xf>
    <xf numFmtId="0" fontId="8" fillId="0" borderId="35" xfId="0" applyFont="1" applyFill="1" applyBorder="1">
      <alignment vertical="center"/>
    </xf>
    <xf numFmtId="178" fontId="11" fillId="0" borderId="25" xfId="6" applyNumberFormat="1" applyFont="1" applyFill="1" applyBorder="1" applyAlignment="1">
      <alignment horizontal="left" vertical="center" shrinkToFit="1"/>
    </xf>
    <xf numFmtId="178" fontId="11" fillId="0" borderId="30" xfId="7" applyNumberFormat="1" applyFont="1" applyFill="1" applyBorder="1" applyAlignment="1">
      <alignment horizontal="right" vertical="center"/>
    </xf>
    <xf numFmtId="178" fontId="11" fillId="0" borderId="30" xfId="7" applyNumberFormat="1" applyFont="1" applyFill="1" applyBorder="1" applyAlignment="1">
      <alignment horizontal="center" vertical="center"/>
    </xf>
    <xf numFmtId="179" fontId="11" fillId="0" borderId="30" xfId="7" applyNumberFormat="1" applyFont="1" applyFill="1" applyBorder="1" applyAlignment="1">
      <alignment horizontal="center" vertical="center"/>
    </xf>
    <xf numFmtId="179" fontId="11" fillId="0" borderId="31" xfId="7" applyNumberFormat="1" applyFont="1" applyFill="1" applyBorder="1" applyAlignment="1">
      <alignment horizontal="center" vertical="center"/>
    </xf>
    <xf numFmtId="0" fontId="12" fillId="0" borderId="18" xfId="5" applyFont="1" applyFill="1" applyBorder="1" applyAlignment="1">
      <alignment horizontal="center" vertical="center"/>
    </xf>
    <xf numFmtId="1" fontId="12" fillId="0" borderId="29" xfId="5" applyNumberFormat="1" applyFont="1" applyFill="1" applyBorder="1" applyAlignment="1">
      <alignment horizontal="center" vertical="center"/>
    </xf>
    <xf numFmtId="178" fontId="20" fillId="0" borderId="0" xfId="6" applyNumberFormat="1" applyFont="1" applyFill="1" applyBorder="1" applyAlignment="1">
      <alignment vertical="center" wrapText="1" shrinkToFit="1"/>
    </xf>
    <xf numFmtId="178" fontId="11" fillId="0" borderId="34" xfId="6" applyNumberFormat="1" applyFont="1" applyFill="1" applyBorder="1" applyAlignment="1">
      <alignment horizontal="left" vertical="center" shrinkToFit="1"/>
    </xf>
    <xf numFmtId="178" fontId="11" fillId="0" borderId="35" xfId="7" applyNumberFormat="1" applyFont="1" applyFill="1" applyBorder="1" applyAlignment="1">
      <alignment horizontal="right" vertical="center"/>
    </xf>
    <xf numFmtId="178" fontId="11" fillId="0" borderId="35" xfId="7" applyNumberFormat="1" applyFont="1" applyFill="1" applyBorder="1" applyAlignment="1">
      <alignment horizontal="center"/>
    </xf>
    <xf numFmtId="177" fontId="11" fillId="0" borderId="35" xfId="7" applyNumberFormat="1" applyFont="1" applyFill="1" applyBorder="1" applyAlignment="1">
      <alignment horizontal="center"/>
    </xf>
    <xf numFmtId="179" fontId="11" fillId="0" borderId="35" xfId="7" applyNumberFormat="1" applyFont="1" applyFill="1" applyBorder="1" applyAlignment="1">
      <alignment horizontal="center" vertical="center"/>
    </xf>
    <xf numFmtId="179" fontId="11" fillId="0" borderId="36" xfId="7" applyNumberFormat="1" applyFont="1" applyFill="1" applyBorder="1" applyAlignment="1">
      <alignment horizontal="center" vertical="center"/>
    </xf>
    <xf numFmtId="0" fontId="12" fillId="0" borderId="5" xfId="5" applyFont="1" applyFill="1" applyBorder="1" applyAlignment="1">
      <alignment horizontal="center" vertical="center"/>
    </xf>
    <xf numFmtId="1" fontId="12" fillId="0" borderId="37" xfId="5" applyNumberFormat="1" applyFont="1" applyFill="1" applyBorder="1" applyAlignment="1">
      <alignment horizontal="center" vertical="center"/>
    </xf>
    <xf numFmtId="178" fontId="11" fillId="0" borderId="56" xfId="6" applyNumberFormat="1" applyFont="1" applyFill="1" applyBorder="1" applyAlignment="1">
      <alignment horizontal="left" shrinkToFit="1"/>
    </xf>
    <xf numFmtId="0" fontId="12" fillId="0" borderId="20" xfId="5" applyFont="1" applyFill="1" applyBorder="1" applyAlignment="1">
      <alignment horizontal="center" shrinkToFit="1"/>
    </xf>
    <xf numFmtId="178" fontId="11" fillId="0" borderId="29" xfId="7" applyNumberFormat="1" applyFont="1" applyFill="1" applyBorder="1" applyAlignment="1">
      <alignment horizontal="right"/>
    </xf>
    <xf numFmtId="179" fontId="11" fillId="0" borderId="31" xfId="7" applyNumberFormat="1" applyFont="1" applyFill="1" applyBorder="1" applyAlignment="1">
      <alignment horizontal="center"/>
    </xf>
    <xf numFmtId="0" fontId="12" fillId="0" borderId="20" xfId="5" applyFont="1" applyFill="1" applyBorder="1" applyAlignment="1">
      <alignment horizontal="center"/>
    </xf>
    <xf numFmtId="179" fontId="12" fillId="0" borderId="29" xfId="5" applyNumberFormat="1" applyFont="1" applyFill="1" applyBorder="1" applyAlignment="1">
      <alignment horizontal="center" vertical="center"/>
    </xf>
    <xf numFmtId="0" fontId="12" fillId="0" borderId="60" xfId="5" applyFont="1" applyFill="1" applyBorder="1" applyAlignment="1">
      <alignment horizontal="center"/>
    </xf>
    <xf numFmtId="189" fontId="11" fillId="0" borderId="32" xfId="7" applyNumberFormat="1" applyFont="1" applyFill="1" applyBorder="1" applyAlignment="1">
      <alignment horizontal="center"/>
    </xf>
    <xf numFmtId="0" fontId="12" fillId="0" borderId="51" xfId="5" applyFont="1" applyFill="1" applyBorder="1" applyAlignment="1">
      <alignment horizontal="center"/>
    </xf>
    <xf numFmtId="0" fontId="12" fillId="0" borderId="5" xfId="5" applyFont="1" applyFill="1" applyBorder="1" applyAlignment="1">
      <alignment horizontal="center" shrinkToFit="1"/>
    </xf>
    <xf numFmtId="178" fontId="11" fillId="0" borderId="37" xfId="7" applyNumberFormat="1" applyFont="1" applyFill="1" applyBorder="1" applyAlignment="1">
      <alignment horizontal="left"/>
    </xf>
    <xf numFmtId="0" fontId="12" fillId="0" borderId="15" xfId="5" applyFont="1" applyFill="1" applyBorder="1" applyAlignment="1">
      <alignment horizontal="left" vertical="center" shrinkToFit="1"/>
    </xf>
    <xf numFmtId="38" fontId="8" fillId="0" borderId="0" xfId="8" applyFont="1" applyFill="1">
      <alignment vertical="center"/>
    </xf>
    <xf numFmtId="178" fontId="11" fillId="0" borderId="19" xfId="7" applyNumberFormat="1" applyFont="1" applyFill="1" applyBorder="1" applyAlignment="1">
      <alignment horizontal="right" vertical="center"/>
    </xf>
    <xf numFmtId="38" fontId="16" fillId="0" borderId="58" xfId="8" applyFont="1" applyFill="1" applyBorder="1" applyAlignment="1"/>
    <xf numFmtId="178" fontId="11" fillId="0" borderId="80" xfId="6" applyNumberFormat="1" applyFont="1" applyFill="1" applyBorder="1" applyAlignment="1">
      <alignment horizontal="left" vertical="center" shrinkToFit="1"/>
    </xf>
    <xf numFmtId="178" fontId="11" fillId="0" borderId="82" xfId="7" applyNumberFormat="1" applyFont="1" applyFill="1" applyBorder="1" applyAlignment="1">
      <alignment horizontal="right" vertical="center"/>
    </xf>
    <xf numFmtId="179" fontId="11" fillId="0" borderId="83" xfId="7" applyNumberFormat="1" applyFont="1" applyFill="1" applyBorder="1" applyAlignment="1">
      <alignment horizontal="center"/>
    </xf>
    <xf numFmtId="178" fontId="11" fillId="0" borderId="83" xfId="7" applyNumberFormat="1" applyFont="1" applyFill="1" applyBorder="1" applyAlignment="1">
      <alignment horizontal="center"/>
    </xf>
    <xf numFmtId="178" fontId="11" fillId="0" borderId="83" xfId="7" applyNumberFormat="1" applyFont="1" applyFill="1" applyBorder="1" applyAlignment="1">
      <alignment horizontal="center" vertical="center"/>
    </xf>
    <xf numFmtId="179" fontId="11" fillId="0" borderId="83" xfId="7" applyNumberFormat="1" applyFont="1" applyFill="1" applyBorder="1" applyAlignment="1">
      <alignment horizontal="center" vertical="center"/>
    </xf>
    <xf numFmtId="179" fontId="11" fillId="0" borderId="84" xfId="7" applyNumberFormat="1" applyFont="1" applyFill="1" applyBorder="1" applyAlignment="1">
      <alignment horizontal="center" vertical="center"/>
    </xf>
    <xf numFmtId="0" fontId="12" fillId="0" borderId="85" xfId="5" applyFont="1" applyFill="1" applyBorder="1" applyAlignment="1">
      <alignment horizontal="center" vertical="center"/>
    </xf>
    <xf numFmtId="1" fontId="12" fillId="0" borderId="82" xfId="5" applyNumberFormat="1" applyFont="1" applyFill="1" applyBorder="1" applyAlignment="1">
      <alignment horizontal="center" vertical="center"/>
    </xf>
    <xf numFmtId="38" fontId="16" fillId="0" borderId="86" xfId="8" applyFont="1" applyFill="1" applyBorder="1" applyAlignment="1"/>
    <xf numFmtId="178" fontId="11" fillId="0" borderId="34" xfId="6" applyNumberFormat="1" applyFont="1" applyFill="1" applyBorder="1" applyAlignment="1">
      <alignment horizontal="center" vertical="center" shrinkToFit="1"/>
    </xf>
    <xf numFmtId="178" fontId="11" fillId="0" borderId="37" xfId="7" applyNumberFormat="1" applyFont="1" applyFill="1" applyBorder="1" applyAlignment="1">
      <alignment vertical="center"/>
    </xf>
    <xf numFmtId="178" fontId="20" fillId="0" borderId="57" xfId="6" applyNumberFormat="1" applyFont="1" applyFill="1" applyBorder="1" applyAlignment="1">
      <alignment vertical="center" wrapText="1" shrinkToFit="1"/>
    </xf>
    <xf numFmtId="178" fontId="20" fillId="0" borderId="79" xfId="6" applyNumberFormat="1" applyFont="1" applyFill="1" applyBorder="1" applyAlignment="1">
      <alignment vertical="center" wrapText="1" shrinkToFit="1"/>
    </xf>
    <xf numFmtId="0" fontId="6" fillId="0" borderId="27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66" xfId="0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82" fontId="12" fillId="0" borderId="70" xfId="0" applyNumberFormat="1" applyFont="1" applyFill="1" applyBorder="1" applyAlignment="1">
      <alignment vertical="center" shrinkToFit="1"/>
    </xf>
    <xf numFmtId="176" fontId="6" fillId="0" borderId="0" xfId="0" applyNumberFormat="1" applyFont="1" applyFill="1" applyBorder="1" applyAlignment="1">
      <alignment vertical="center"/>
    </xf>
    <xf numFmtId="182" fontId="12" fillId="0" borderId="0" xfId="0" applyNumberFormat="1" applyFont="1" applyFill="1" applyBorder="1" applyAlignment="1">
      <alignment horizontal="right" vertical="center" wrapText="1" shrinkToFit="1"/>
    </xf>
    <xf numFmtId="0" fontId="12" fillId="0" borderId="61" xfId="5" applyFont="1" applyFill="1" applyBorder="1" applyAlignment="1">
      <alignment horizontal="center" vertical="center"/>
    </xf>
    <xf numFmtId="0" fontId="12" fillId="0" borderId="20" xfId="5" applyFont="1" applyFill="1" applyBorder="1" applyAlignment="1">
      <alignment horizontal="center" vertical="center"/>
    </xf>
    <xf numFmtId="0" fontId="12" fillId="0" borderId="5" xfId="5" applyFont="1" applyFill="1" applyBorder="1" applyAlignment="1">
      <alignment horizontal="center" vertical="center"/>
    </xf>
    <xf numFmtId="0" fontId="12" fillId="0" borderId="88" xfId="5" applyFont="1" applyFill="1" applyBorder="1" applyAlignment="1">
      <alignment horizontal="center" vertical="center" shrinkToFit="1"/>
    </xf>
    <xf numFmtId="0" fontId="1" fillId="2" borderId="0" xfId="4" applyFill="1"/>
    <xf numFmtId="43" fontId="29" fillId="2" borderId="0" xfId="4" applyNumberFormat="1" applyFont="1" applyFill="1"/>
    <xf numFmtId="194" fontId="29" fillId="2" borderId="0" xfId="4" applyNumberFormat="1" applyFont="1" applyFill="1"/>
    <xf numFmtId="0" fontId="29" fillId="2" borderId="0" xfId="4" applyFont="1" applyFill="1"/>
    <xf numFmtId="0" fontId="31" fillId="2" borderId="0" xfId="5" applyFont="1" applyFill="1"/>
    <xf numFmtId="194" fontId="32" fillId="2" borderId="97" xfId="5" applyNumberFormat="1" applyFont="1" applyFill="1" applyBorder="1" applyAlignment="1">
      <alignment horizontal="center" vertical="center"/>
    </xf>
    <xf numFmtId="43" fontId="32" fillId="2" borderId="89" xfId="5" applyNumberFormat="1" applyFont="1" applyFill="1" applyBorder="1" applyAlignment="1">
      <alignment horizontal="center" vertical="center"/>
    </xf>
    <xf numFmtId="183" fontId="32" fillId="2" borderId="101" xfId="4" applyNumberFormat="1" applyFont="1" applyFill="1" applyBorder="1" applyAlignment="1">
      <alignment horizontal="right" vertical="center"/>
    </xf>
    <xf numFmtId="189" fontId="32" fillId="2" borderId="101" xfId="4" applyNumberFormat="1" applyFont="1" applyFill="1" applyBorder="1" applyAlignment="1">
      <alignment vertical="center"/>
    </xf>
    <xf numFmtId="179" fontId="32" fillId="2" borderId="44" xfId="4" quotePrefix="1" applyNumberFormat="1" applyFont="1" applyFill="1" applyBorder="1" applyAlignment="1">
      <alignment horizontal="left" vertical="center" shrinkToFit="1"/>
    </xf>
    <xf numFmtId="189" fontId="32" fillId="2" borderId="43" xfId="12" applyNumberFormat="1" applyFont="1" applyFill="1" applyBorder="1" applyAlignment="1">
      <alignment vertical="center"/>
    </xf>
    <xf numFmtId="179" fontId="32" fillId="2" borderId="30" xfId="4" quotePrefix="1" applyNumberFormat="1" applyFont="1" applyFill="1" applyBorder="1" applyAlignment="1">
      <alignment horizontal="left" vertical="center" shrinkToFit="1"/>
    </xf>
    <xf numFmtId="183" fontId="32" fillId="2" borderId="47" xfId="4" applyNumberFormat="1" applyFont="1" applyFill="1" applyBorder="1" applyAlignment="1">
      <alignment horizontal="right" vertical="center"/>
    </xf>
    <xf numFmtId="189" fontId="32" fillId="2" borderId="47" xfId="4" applyNumberFormat="1" applyFont="1" applyFill="1" applyBorder="1" applyAlignment="1">
      <alignment vertical="center"/>
    </xf>
    <xf numFmtId="183" fontId="32" fillId="2" borderId="43" xfId="12" applyNumberFormat="1" applyFont="1" applyFill="1" applyBorder="1" applyAlignment="1">
      <alignment horizontal="center" vertical="center"/>
    </xf>
    <xf numFmtId="189" fontId="32" fillId="2" borderId="43" xfId="12" applyNumberFormat="1" applyFont="1" applyFill="1" applyBorder="1" applyAlignment="1">
      <alignment horizontal="center" vertical="center"/>
    </xf>
    <xf numFmtId="189" fontId="32" fillId="2" borderId="101" xfId="4" applyNumberFormat="1" applyFont="1" applyFill="1" applyBorder="1" applyAlignment="1">
      <alignment horizontal="center" vertical="center"/>
    </xf>
    <xf numFmtId="196" fontId="32" fillId="2" borderId="9" xfId="12" applyNumberFormat="1" applyFont="1" applyFill="1" applyBorder="1" applyAlignment="1">
      <alignment vertical="center" shrinkToFit="1"/>
    </xf>
    <xf numFmtId="196" fontId="32" fillId="2" borderId="93" xfId="12" applyNumberFormat="1" applyFont="1" applyFill="1" applyBorder="1" applyAlignment="1">
      <alignment vertical="center" shrinkToFit="1"/>
    </xf>
    <xf numFmtId="197" fontId="32" fillId="2" borderId="44" xfId="12" applyNumberFormat="1" applyFont="1" applyFill="1" applyBorder="1" applyAlignment="1">
      <alignment vertical="center" shrinkToFit="1"/>
    </xf>
    <xf numFmtId="194" fontId="32" fillId="2" borderId="93" xfId="12" applyNumberFormat="1" applyFont="1" applyFill="1" applyBorder="1" applyAlignment="1">
      <alignment vertical="center" shrinkToFit="1"/>
    </xf>
    <xf numFmtId="194" fontId="32" fillId="2" borderId="115" xfId="5" applyNumberFormat="1" applyFont="1" applyFill="1" applyBorder="1" applyAlignment="1">
      <alignment horizontal="center" vertical="center"/>
    </xf>
    <xf numFmtId="0" fontId="32" fillId="2" borderId="89" xfId="4" applyFont="1" applyFill="1" applyBorder="1" applyAlignment="1">
      <alignment horizontal="center" vertical="center"/>
    </xf>
    <xf numFmtId="196" fontId="32" fillId="2" borderId="71" xfId="12" applyNumberFormat="1" applyFont="1" applyFill="1" applyBorder="1" applyAlignment="1">
      <alignment vertical="center" shrinkToFit="1"/>
    </xf>
    <xf numFmtId="196" fontId="32" fillId="2" borderId="72" xfId="12" applyNumberFormat="1" applyFont="1" applyFill="1" applyBorder="1" applyAlignment="1">
      <alignment vertical="center" shrinkToFit="1"/>
    </xf>
    <xf numFmtId="43" fontId="32" fillId="2" borderId="71" xfId="12" applyNumberFormat="1" applyFont="1" applyFill="1" applyBorder="1" applyAlignment="1">
      <alignment vertical="center" shrinkToFit="1"/>
    </xf>
    <xf numFmtId="194" fontId="33" fillId="2" borderId="26" xfId="12" applyNumberFormat="1" applyFont="1" applyFill="1" applyBorder="1" applyAlignment="1">
      <alignment vertical="center"/>
    </xf>
    <xf numFmtId="194" fontId="33" fillId="2" borderId="73" xfId="12" applyNumberFormat="1" applyFont="1" applyFill="1" applyBorder="1" applyAlignment="1">
      <alignment vertical="center"/>
    </xf>
    <xf numFmtId="0" fontId="29" fillId="2" borderId="0" xfId="4" applyFont="1" applyFill="1" applyBorder="1"/>
    <xf numFmtId="0" fontId="1" fillId="2" borderId="0" xfId="4" applyFill="1" applyBorder="1"/>
    <xf numFmtId="43" fontId="29" fillId="2" borderId="0" xfId="4" applyNumberFormat="1" applyFont="1" applyFill="1" applyBorder="1"/>
    <xf numFmtId="194" fontId="29" fillId="2" borderId="0" xfId="4" applyNumberFormat="1" applyFont="1" applyFill="1" applyBorder="1"/>
    <xf numFmtId="178" fontId="11" fillId="0" borderId="56" xfId="6" applyNumberFormat="1" applyFont="1" applyFill="1" applyBorder="1" applyAlignment="1">
      <alignment horizontal="center" vertical="center"/>
    </xf>
    <xf numFmtId="178" fontId="20" fillId="0" borderId="116" xfId="6" applyNumberFormat="1" applyFont="1" applyFill="1" applyBorder="1" applyAlignment="1">
      <alignment vertical="center" wrapText="1" shrinkToFit="1"/>
    </xf>
    <xf numFmtId="178" fontId="11" fillId="0" borderId="88" xfId="7" applyNumberFormat="1" applyFont="1" applyFill="1" applyBorder="1" applyAlignment="1">
      <alignment horizontal="left" vertical="center"/>
    </xf>
    <xf numFmtId="1" fontId="12" fillId="0" borderId="88" xfId="5" applyNumberFormat="1" applyFont="1" applyFill="1" applyBorder="1" applyAlignment="1">
      <alignment vertical="center"/>
    </xf>
    <xf numFmtId="0" fontId="34" fillId="2" borderId="0" xfId="5" applyFont="1" applyFill="1"/>
    <xf numFmtId="0" fontId="13" fillId="2" borderId="60" xfId="5" applyFont="1" applyFill="1" applyBorder="1"/>
    <xf numFmtId="0" fontId="13" fillId="2" borderId="20" xfId="5" applyFont="1" applyFill="1" applyBorder="1" applyAlignment="1">
      <alignment horizontal="center" shrinkToFit="1"/>
    </xf>
    <xf numFmtId="179" fontId="13" fillId="2" borderId="0" xfId="7" applyNumberFormat="1" applyFont="1" applyFill="1" applyBorder="1" applyAlignment="1">
      <alignment horizontal="center"/>
    </xf>
    <xf numFmtId="178" fontId="13" fillId="2" borderId="0" xfId="7" applyNumberFormat="1" applyFont="1" applyFill="1" applyBorder="1" applyAlignment="1">
      <alignment horizontal="center"/>
    </xf>
    <xf numFmtId="0" fontId="13" fillId="2" borderId="20" xfId="5" applyFont="1" applyFill="1" applyBorder="1"/>
    <xf numFmtId="2" fontId="13" fillId="2" borderId="88" xfId="5" applyNumberFormat="1" applyFont="1" applyFill="1" applyBorder="1" applyAlignment="1">
      <alignment vertical="center"/>
    </xf>
    <xf numFmtId="0" fontId="13" fillId="2" borderId="60" xfId="5" applyFont="1" applyFill="1" applyBorder="1" applyAlignment="1">
      <alignment horizontal="center"/>
    </xf>
    <xf numFmtId="178" fontId="13" fillId="2" borderId="117" xfId="7" applyNumberFormat="1" applyFont="1" applyFill="1" applyBorder="1" applyAlignment="1">
      <alignment horizontal="left"/>
    </xf>
    <xf numFmtId="183" fontId="13" fillId="2" borderId="0" xfId="7" applyNumberFormat="1" applyFont="1" applyFill="1" applyBorder="1" applyAlignment="1">
      <alignment horizontal="center"/>
    </xf>
    <xf numFmtId="180" fontId="13" fillId="2" borderId="0" xfId="7" applyNumberFormat="1" applyFont="1" applyFill="1" applyBorder="1" applyAlignment="1">
      <alignment horizontal="center"/>
    </xf>
    <xf numFmtId="179" fontId="13" fillId="2" borderId="0" xfId="6" applyNumberFormat="1" applyFont="1" applyFill="1" applyBorder="1" applyAlignment="1">
      <alignment horizontal="center"/>
    </xf>
    <xf numFmtId="0" fontId="13" fillId="2" borderId="20" xfId="5" applyFont="1" applyFill="1" applyBorder="1" applyAlignment="1">
      <alignment horizontal="center"/>
    </xf>
    <xf numFmtId="0" fontId="13" fillId="2" borderId="17" xfId="5" applyFont="1" applyFill="1" applyBorder="1"/>
    <xf numFmtId="0" fontId="13" fillId="2" borderId="18" xfId="5" applyFont="1" applyFill="1" applyBorder="1" applyAlignment="1">
      <alignment horizontal="center" shrinkToFit="1"/>
    </xf>
    <xf numFmtId="178" fontId="13" fillId="2" borderId="118" xfId="7" applyNumberFormat="1" applyFont="1" applyFill="1" applyBorder="1" applyAlignment="1">
      <alignment horizontal="right"/>
    </xf>
    <xf numFmtId="179" fontId="13" fillId="2" borderId="30" xfId="7" applyNumberFormat="1" applyFont="1" applyFill="1" applyBorder="1" applyAlignment="1">
      <alignment horizontal="center"/>
    </xf>
    <xf numFmtId="178" fontId="13" fillId="2" borderId="30" xfId="7" applyNumberFormat="1" applyFont="1" applyFill="1" applyBorder="1" applyAlignment="1">
      <alignment horizontal="center"/>
    </xf>
    <xf numFmtId="2" fontId="13" fillId="2" borderId="30" xfId="7" applyNumberFormat="1" applyFont="1" applyFill="1" applyBorder="1" applyAlignment="1">
      <alignment horizontal="center"/>
    </xf>
    <xf numFmtId="0" fontId="13" fillId="2" borderId="18" xfId="5" applyFont="1" applyFill="1" applyBorder="1"/>
    <xf numFmtId="2" fontId="13" fillId="2" borderId="29" xfId="5" applyNumberFormat="1" applyFont="1" applyFill="1" applyBorder="1" applyAlignment="1">
      <alignment vertical="center"/>
    </xf>
    <xf numFmtId="0" fontId="35" fillId="2" borderId="21" xfId="5" applyFont="1" applyFill="1" applyBorder="1" applyAlignment="1">
      <alignment shrinkToFit="1"/>
    </xf>
    <xf numFmtId="178" fontId="13" fillId="2" borderId="117" xfId="6" applyNumberFormat="1" applyFont="1" applyFill="1" applyBorder="1" applyAlignment="1">
      <alignment horizontal="left" vertical="center"/>
    </xf>
    <xf numFmtId="179" fontId="13" fillId="2" borderId="0" xfId="6" applyNumberFormat="1" applyFont="1" applyFill="1" applyBorder="1" applyAlignment="1">
      <alignment horizontal="left"/>
    </xf>
    <xf numFmtId="178" fontId="13" fillId="2" borderId="0" xfId="6" applyNumberFormat="1" applyFont="1" applyFill="1" applyBorder="1" applyAlignment="1">
      <alignment horizontal="center"/>
    </xf>
    <xf numFmtId="0" fontId="35" fillId="2" borderId="58" xfId="5" applyFont="1" applyFill="1" applyBorder="1" applyAlignment="1"/>
    <xf numFmtId="178" fontId="11" fillId="0" borderId="121" xfId="6" applyNumberFormat="1" applyFont="1" applyFill="1" applyBorder="1" applyAlignment="1">
      <alignment horizontal="left" vertical="center" shrinkToFit="1"/>
    </xf>
    <xf numFmtId="178" fontId="11" fillId="0" borderId="33" xfId="7" applyNumberFormat="1" applyFont="1" applyFill="1" applyBorder="1" applyAlignment="1">
      <alignment horizontal="right" vertical="center"/>
    </xf>
    <xf numFmtId="178" fontId="11" fillId="0" borderId="14" xfId="7" applyNumberFormat="1" applyFont="1" applyFill="1" applyBorder="1" applyAlignment="1">
      <alignment horizontal="center"/>
    </xf>
    <xf numFmtId="179" fontId="11" fillId="0" borderId="123" xfId="7" applyNumberFormat="1" applyFont="1" applyFill="1" applyBorder="1" applyAlignment="1">
      <alignment horizontal="center" vertical="center"/>
    </xf>
    <xf numFmtId="1" fontId="12" fillId="0" borderId="33" xfId="5" applyNumberFormat="1" applyFont="1" applyFill="1" applyBorder="1" applyAlignment="1">
      <alignment horizontal="center" vertical="center"/>
    </xf>
    <xf numFmtId="178" fontId="11" fillId="0" borderId="88" xfId="7" applyNumberFormat="1" applyFont="1" applyFill="1" applyBorder="1" applyAlignment="1">
      <alignment horizontal="center" vertical="center"/>
    </xf>
    <xf numFmtId="1" fontId="12" fillId="0" borderId="88" xfId="5" applyNumberFormat="1" applyFont="1" applyFill="1" applyBorder="1" applyAlignment="1">
      <alignment horizontal="center" vertical="center"/>
    </xf>
    <xf numFmtId="178" fontId="11" fillId="0" borderId="88" xfId="7" applyNumberFormat="1" applyFont="1" applyFill="1" applyBorder="1" applyAlignment="1">
      <alignment horizontal="right" vertical="center"/>
    </xf>
    <xf numFmtId="178" fontId="11" fillId="0" borderId="124" xfId="6" applyNumberFormat="1" applyFont="1" applyFill="1" applyBorder="1" applyAlignment="1">
      <alignment horizontal="left" vertical="center" shrinkToFit="1"/>
    </xf>
    <xf numFmtId="178" fontId="20" fillId="0" borderId="125" xfId="6" applyNumberFormat="1" applyFont="1" applyFill="1" applyBorder="1" applyAlignment="1">
      <alignment vertical="center" wrapText="1" shrinkToFit="1"/>
    </xf>
    <xf numFmtId="178" fontId="11" fillId="0" borderId="29" xfId="7" applyNumberFormat="1" applyFont="1" applyFill="1" applyBorder="1" applyAlignment="1">
      <alignment horizontal="right" vertical="center"/>
    </xf>
    <xf numFmtId="179" fontId="11" fillId="0" borderId="30" xfId="7" applyNumberFormat="1" applyFont="1" applyFill="1" applyBorder="1" applyAlignment="1">
      <alignment horizontal="center"/>
    </xf>
    <xf numFmtId="178" fontId="11" fillId="0" borderId="30" xfId="7" applyNumberFormat="1" applyFont="1" applyFill="1" applyBorder="1" applyAlignment="1">
      <alignment horizontal="center"/>
    </xf>
    <xf numFmtId="178" fontId="11" fillId="0" borderId="126" xfId="6" applyNumberFormat="1" applyFont="1" applyFill="1" applyBorder="1" applyAlignment="1">
      <alignment horizontal="center" vertical="center"/>
    </xf>
    <xf numFmtId="178" fontId="20" fillId="0" borderId="59" xfId="6" applyNumberFormat="1" applyFont="1" applyFill="1" applyBorder="1" applyAlignment="1">
      <alignment vertical="center" wrapText="1" shrinkToFit="1"/>
    </xf>
    <xf numFmtId="178" fontId="11" fillId="0" borderId="37" xfId="7" applyNumberFormat="1" applyFont="1" applyFill="1" applyBorder="1" applyAlignment="1">
      <alignment horizontal="left" vertical="center"/>
    </xf>
    <xf numFmtId="0" fontId="12" fillId="2" borderId="27" xfId="5" applyFont="1" applyFill="1" applyBorder="1"/>
    <xf numFmtId="0" fontId="12" fillId="2" borderId="123" xfId="5" applyFont="1" applyFill="1" applyBorder="1" applyAlignment="1">
      <alignment horizontal="center" shrinkToFit="1"/>
    </xf>
    <xf numFmtId="178" fontId="11" fillId="2" borderId="14" xfId="6" applyNumberFormat="1" applyFont="1" applyFill="1" applyBorder="1" applyAlignment="1">
      <alignment horizontal="left" vertical="center"/>
    </xf>
    <xf numFmtId="179" fontId="11" fillId="2" borderId="14" xfId="6" applyNumberFormat="1" applyFont="1" applyFill="1" applyBorder="1" applyAlignment="1">
      <alignment horizontal="left"/>
    </xf>
    <xf numFmtId="179" fontId="11" fillId="2" borderId="14" xfId="6" applyNumberFormat="1" applyFont="1" applyFill="1" applyBorder="1" applyAlignment="1">
      <alignment horizontal="center"/>
    </xf>
    <xf numFmtId="179" fontId="11" fillId="2" borderId="14" xfId="7" applyNumberFormat="1" applyFont="1" applyFill="1" applyBorder="1" applyAlignment="1">
      <alignment horizontal="center"/>
    </xf>
    <xf numFmtId="178" fontId="11" fillId="2" borderId="14" xfId="6" applyNumberFormat="1" applyFont="1" applyFill="1" applyBorder="1" applyAlignment="1">
      <alignment horizontal="center"/>
    </xf>
    <xf numFmtId="0" fontId="12" fillId="2" borderId="61" xfId="5" applyFont="1" applyFill="1" applyBorder="1"/>
    <xf numFmtId="0" fontId="12" fillId="2" borderId="33" xfId="5" applyFont="1" applyFill="1" applyBorder="1" applyAlignment="1">
      <alignment vertical="center"/>
    </xf>
    <xf numFmtId="0" fontId="16" fillId="2" borderId="62" xfId="5" applyFont="1" applyFill="1" applyBorder="1" applyAlignment="1"/>
    <xf numFmtId="178" fontId="11" fillId="2" borderId="0" xfId="6" applyNumberFormat="1" applyFont="1" applyFill="1" applyBorder="1" applyAlignment="1">
      <alignment horizontal="left" vertical="center"/>
    </xf>
    <xf numFmtId="179" fontId="11" fillId="2" borderId="0" xfId="6" applyNumberFormat="1" applyFont="1" applyFill="1" applyBorder="1" applyAlignment="1">
      <alignment horizontal="left"/>
    </xf>
    <xf numFmtId="179" fontId="11" fillId="2" borderId="0" xfId="6" applyNumberFormat="1" applyFont="1" applyFill="1" applyBorder="1" applyAlignment="1">
      <alignment horizontal="center"/>
    </xf>
    <xf numFmtId="179" fontId="11" fillId="2" borderId="0" xfId="7" applyNumberFormat="1" applyFont="1" applyFill="1" applyBorder="1" applyAlignment="1">
      <alignment horizontal="center"/>
    </xf>
    <xf numFmtId="178" fontId="11" fillId="2" borderId="0" xfId="6" applyNumberFormat="1" applyFont="1" applyFill="1" applyBorder="1" applyAlignment="1">
      <alignment horizontal="center"/>
    </xf>
    <xf numFmtId="0" fontId="12" fillId="2" borderId="20" xfId="5" applyFont="1" applyFill="1" applyBorder="1"/>
    <xf numFmtId="179" fontId="12" fillId="2" borderId="88" xfId="5" applyNumberFormat="1" applyFont="1" applyFill="1" applyBorder="1" applyAlignment="1">
      <alignment horizontal="center" vertical="center"/>
    </xf>
    <xf numFmtId="0" fontId="16" fillId="2" borderId="58" xfId="5" applyFont="1" applyFill="1" applyBorder="1" applyAlignment="1"/>
    <xf numFmtId="178" fontId="11" fillId="2" borderId="23" xfId="6" applyNumberFormat="1" applyFont="1" applyFill="1" applyBorder="1" applyAlignment="1">
      <alignment horizontal="left" vertical="center"/>
    </xf>
    <xf numFmtId="179" fontId="11" fillId="2" borderId="23" xfId="6" applyNumberFormat="1" applyFont="1" applyFill="1" applyBorder="1" applyAlignment="1">
      <alignment horizontal="left"/>
    </xf>
    <xf numFmtId="179" fontId="11" fillId="2" borderId="23" xfId="6" applyNumberFormat="1" applyFont="1" applyFill="1" applyBorder="1" applyAlignment="1">
      <alignment horizontal="center"/>
    </xf>
    <xf numFmtId="179" fontId="11" fillId="2" borderId="23" xfId="7" applyNumberFormat="1" applyFont="1" applyFill="1" applyBorder="1" applyAlignment="1">
      <alignment horizontal="center"/>
    </xf>
    <xf numFmtId="178" fontId="11" fillId="2" borderId="23" xfId="6" applyNumberFormat="1" applyFont="1" applyFill="1" applyBorder="1" applyAlignment="1">
      <alignment horizontal="center"/>
    </xf>
    <xf numFmtId="0" fontId="12" fillId="2" borderId="119" xfId="5" applyFont="1" applyFill="1" applyBorder="1"/>
    <xf numFmtId="179" fontId="12" fillId="2" borderId="119" xfId="5" applyNumberFormat="1" applyFont="1" applyFill="1" applyBorder="1" applyAlignment="1">
      <alignment horizontal="center" vertical="center"/>
    </xf>
    <xf numFmtId="0" fontId="16" fillId="2" borderId="120" xfId="5" applyFont="1" applyFill="1" applyBorder="1" applyAlignment="1"/>
    <xf numFmtId="178" fontId="11" fillId="2" borderId="33" xfId="7" applyNumberFormat="1" applyFont="1" applyFill="1" applyBorder="1" applyAlignment="1">
      <alignment horizontal="left"/>
    </xf>
    <xf numFmtId="178" fontId="11" fillId="2" borderId="14" xfId="7" applyNumberFormat="1" applyFont="1" applyFill="1" applyBorder="1" applyAlignment="1">
      <alignment horizontal="center"/>
    </xf>
    <xf numFmtId="179" fontId="11" fillId="2" borderId="123" xfId="7" applyNumberFormat="1" applyFont="1" applyFill="1" applyBorder="1" applyAlignment="1">
      <alignment horizontal="center"/>
    </xf>
    <xf numFmtId="0" fontId="12" fillId="2" borderId="61" xfId="5" applyFont="1" applyFill="1" applyBorder="1" applyAlignment="1">
      <alignment horizontal="center"/>
    </xf>
    <xf numFmtId="179" fontId="12" fillId="2" borderId="61" xfId="5" applyNumberFormat="1" applyFont="1" applyFill="1" applyBorder="1" applyAlignment="1">
      <alignment horizontal="center"/>
    </xf>
    <xf numFmtId="178" fontId="11" fillId="2" borderId="88" xfId="7" applyNumberFormat="1" applyFont="1" applyFill="1" applyBorder="1" applyAlignment="1">
      <alignment horizontal="left" vertical="center"/>
    </xf>
    <xf numFmtId="182" fontId="11" fillId="2" borderId="0" xfId="7" applyNumberFormat="1" applyFont="1" applyFill="1" applyBorder="1" applyAlignment="1">
      <alignment horizontal="center" vertical="center"/>
    </xf>
    <xf numFmtId="183" fontId="11" fillId="2" borderId="0" xfId="7" applyNumberFormat="1" applyFont="1" applyFill="1" applyBorder="1" applyAlignment="1">
      <alignment horizontal="center"/>
    </xf>
    <xf numFmtId="179" fontId="11" fillId="2" borderId="0" xfId="7" applyNumberFormat="1" applyFont="1" applyFill="1" applyBorder="1" applyAlignment="1">
      <alignment horizontal="center" vertical="center"/>
    </xf>
    <xf numFmtId="178" fontId="11" fillId="2" borderId="0" xfId="7" applyNumberFormat="1" applyFont="1" applyFill="1" applyBorder="1" applyAlignment="1">
      <alignment horizontal="center" vertical="center"/>
    </xf>
    <xf numFmtId="177" fontId="11" fillId="2" borderId="0" xfId="7" applyNumberFormat="1" applyFont="1" applyFill="1" applyBorder="1" applyAlignment="1">
      <alignment horizontal="center" vertical="center"/>
    </xf>
    <xf numFmtId="0" fontId="12" fillId="2" borderId="20" xfId="5" applyFont="1" applyFill="1" applyBorder="1" applyAlignment="1">
      <alignment horizontal="center" vertical="center"/>
    </xf>
    <xf numFmtId="179" fontId="12" fillId="2" borderId="20" xfId="5" applyNumberFormat="1" applyFont="1" applyFill="1" applyBorder="1" applyAlignment="1">
      <alignment horizontal="center" vertical="center"/>
    </xf>
    <xf numFmtId="178" fontId="11" fillId="2" borderId="113" xfId="7" applyNumberFormat="1" applyFont="1" applyFill="1" applyBorder="1" applyAlignment="1">
      <alignment horizontal="left" vertical="center"/>
    </xf>
    <xf numFmtId="179" fontId="11" fillId="2" borderId="23" xfId="7" applyNumberFormat="1" applyFont="1" applyFill="1" applyBorder="1" applyAlignment="1">
      <alignment horizontal="center" vertical="center"/>
    </xf>
    <xf numFmtId="178" fontId="11" fillId="2" borderId="23" xfId="7" applyNumberFormat="1" applyFont="1" applyFill="1" applyBorder="1" applyAlignment="1">
      <alignment horizontal="center" vertical="center"/>
    </xf>
    <xf numFmtId="179" fontId="11" fillId="2" borderId="23" xfId="6" applyNumberFormat="1" applyFont="1" applyFill="1" applyBorder="1" applyAlignment="1">
      <alignment horizontal="center" vertical="center"/>
    </xf>
    <xf numFmtId="0" fontId="12" fillId="2" borderId="119" xfId="5" applyFont="1" applyFill="1" applyBorder="1" applyAlignment="1">
      <alignment vertical="center"/>
    </xf>
    <xf numFmtId="178" fontId="11" fillId="0" borderId="117" xfId="7" applyNumberFormat="1" applyFont="1" applyFill="1" applyBorder="1" applyAlignment="1">
      <alignment horizontal="right" vertical="center"/>
    </xf>
    <xf numFmtId="178" fontId="11" fillId="2" borderId="12" xfId="7" applyNumberFormat="1" applyFont="1" applyFill="1" applyBorder="1" applyAlignment="1">
      <alignment horizontal="left" vertical="center"/>
    </xf>
    <xf numFmtId="179" fontId="11" fillId="2" borderId="26" xfId="7" applyNumberFormat="1" applyFont="1" applyFill="1" applyBorder="1" applyAlignment="1">
      <alignment horizontal="center" vertical="center"/>
    </xf>
    <xf numFmtId="178" fontId="11" fillId="2" borderId="26" xfId="7" applyNumberFormat="1" applyFont="1" applyFill="1" applyBorder="1" applyAlignment="1">
      <alignment horizontal="center" vertical="center"/>
    </xf>
    <xf numFmtId="179" fontId="11" fillId="2" borderId="26" xfId="6" applyNumberFormat="1" applyFont="1" applyFill="1" applyBorder="1" applyAlignment="1">
      <alignment horizontal="center" vertical="center"/>
    </xf>
    <xf numFmtId="0" fontId="12" fillId="2" borderId="13" xfId="5" applyFont="1" applyFill="1" applyBorder="1" applyAlignment="1">
      <alignment vertical="center"/>
    </xf>
    <xf numFmtId="0" fontId="16" fillId="2" borderId="24" xfId="5" applyFont="1" applyFill="1" applyBorder="1" applyAlignment="1"/>
    <xf numFmtId="178" fontId="11" fillId="2" borderId="88" xfId="7" applyNumberFormat="1" applyFont="1" applyFill="1" applyBorder="1" applyAlignment="1">
      <alignment horizontal="left"/>
    </xf>
    <xf numFmtId="178" fontId="11" fillId="2" borderId="0" xfId="7" applyNumberFormat="1" applyFont="1" applyFill="1" applyBorder="1" applyAlignment="1">
      <alignment horizontal="center"/>
    </xf>
    <xf numFmtId="179" fontId="11" fillId="2" borderId="32" xfId="7" applyNumberFormat="1" applyFont="1" applyFill="1" applyBorder="1" applyAlignment="1">
      <alignment horizontal="center"/>
    </xf>
    <xf numFmtId="0" fontId="12" fillId="2" borderId="20" xfId="5" applyFont="1" applyFill="1" applyBorder="1" applyAlignment="1">
      <alignment horizontal="center"/>
    </xf>
    <xf numFmtId="0" fontId="12" fillId="2" borderId="15" xfId="5" applyFont="1" applyFill="1" applyBorder="1" applyAlignment="1">
      <alignment horizontal="center" vertical="center"/>
    </xf>
    <xf numFmtId="0" fontId="12" fillId="2" borderId="32" xfId="5" applyFont="1" applyFill="1" applyBorder="1" applyAlignment="1">
      <alignment horizontal="center" vertical="center"/>
    </xf>
    <xf numFmtId="2" fontId="11" fillId="2" borderId="0" xfId="7" applyNumberFormat="1" applyFont="1" applyFill="1" applyBorder="1" applyAlignment="1">
      <alignment horizontal="center"/>
    </xf>
    <xf numFmtId="1" fontId="11" fillId="2" borderId="0" xfId="7" applyNumberFormat="1" applyFont="1" applyFill="1" applyBorder="1" applyAlignment="1">
      <alignment horizontal="center"/>
    </xf>
    <xf numFmtId="2" fontId="11" fillId="2" borderId="32" xfId="7" applyNumberFormat="1" applyFont="1" applyFill="1" applyBorder="1" applyAlignment="1">
      <alignment horizontal="center"/>
    </xf>
    <xf numFmtId="0" fontId="12" fillId="2" borderId="20" xfId="5" applyFont="1" applyFill="1" applyBorder="1" applyAlignment="1">
      <alignment vertical="center"/>
    </xf>
    <xf numFmtId="178" fontId="11" fillId="2" borderId="117" xfId="7" applyNumberFormat="1" applyFont="1" applyFill="1" applyBorder="1" applyAlignment="1">
      <alignment horizontal="left"/>
    </xf>
    <xf numFmtId="2" fontId="11" fillId="3" borderId="0" xfId="7" applyNumberFormat="1" applyFont="1" applyFill="1" applyBorder="1" applyAlignment="1">
      <alignment horizontal="center"/>
    </xf>
    <xf numFmtId="2" fontId="11" fillId="3" borderId="32" xfId="7" applyNumberFormat="1" applyFont="1" applyFill="1" applyBorder="1" applyAlignment="1">
      <alignment horizontal="center"/>
    </xf>
    <xf numFmtId="2" fontId="12" fillId="2" borderId="20" xfId="5" applyNumberFormat="1" applyFont="1" applyFill="1" applyBorder="1" applyAlignment="1">
      <alignment horizontal="center" vertical="center"/>
    </xf>
    <xf numFmtId="178" fontId="11" fillId="3" borderId="133" xfId="7" applyNumberFormat="1" applyFont="1" applyFill="1" applyBorder="1" applyAlignment="1">
      <alignment horizontal="left"/>
    </xf>
    <xf numFmtId="2" fontId="11" fillId="3" borderId="131" xfId="7" applyNumberFormat="1" applyFont="1" applyFill="1" applyBorder="1" applyAlignment="1">
      <alignment horizontal="center"/>
    </xf>
    <xf numFmtId="2" fontId="11" fillId="3" borderId="131" xfId="6" applyNumberFormat="1" applyFont="1" applyFill="1" applyBorder="1" applyAlignment="1">
      <alignment horizontal="center"/>
    </xf>
    <xf numFmtId="179" fontId="11" fillId="2" borderId="131" xfId="7" applyNumberFormat="1" applyFont="1" applyFill="1" applyBorder="1" applyAlignment="1"/>
    <xf numFmtId="2" fontId="11" fillId="2" borderId="130" xfId="7" applyNumberFormat="1" applyFont="1" applyFill="1" applyBorder="1" applyAlignment="1">
      <alignment horizontal="center"/>
    </xf>
    <xf numFmtId="0" fontId="12" fillId="2" borderId="132" xfId="5" applyFont="1" applyFill="1" applyBorder="1"/>
    <xf numFmtId="0" fontId="12" fillId="2" borderId="132" xfId="5" applyFont="1" applyFill="1" applyBorder="1" applyAlignment="1">
      <alignment vertical="center"/>
    </xf>
    <xf numFmtId="0" fontId="16" fillId="2" borderId="134" xfId="5" applyFont="1" applyFill="1" applyBorder="1" applyAlignment="1"/>
    <xf numFmtId="0" fontId="12" fillId="2" borderId="135" xfId="5" applyFont="1" applyFill="1" applyBorder="1"/>
    <xf numFmtId="0" fontId="12" fillId="2" borderId="136" xfId="5" applyFont="1" applyFill="1" applyBorder="1" applyAlignment="1">
      <alignment horizontal="center" shrinkToFit="1"/>
    </xf>
    <xf numFmtId="178" fontId="11" fillId="2" borderId="140" xfId="7" applyNumberFormat="1" applyFont="1" applyFill="1" applyBorder="1" applyAlignment="1">
      <alignment horizontal="left"/>
    </xf>
    <xf numFmtId="2" fontId="11" fillId="2" borderId="137" xfId="7" applyNumberFormat="1" applyFont="1" applyFill="1" applyBorder="1" applyAlignment="1">
      <alignment horizontal="center"/>
    </xf>
    <xf numFmtId="1" fontId="11" fillId="2" borderId="137" xfId="7" applyNumberFormat="1" applyFont="1" applyFill="1" applyBorder="1" applyAlignment="1">
      <alignment horizontal="center"/>
    </xf>
    <xf numFmtId="2" fontId="11" fillId="2" borderId="136" xfId="7" applyNumberFormat="1" applyFont="1" applyFill="1" applyBorder="1" applyAlignment="1">
      <alignment horizontal="center"/>
    </xf>
    <xf numFmtId="0" fontId="12" fillId="2" borderId="138" xfId="5" applyFont="1" applyFill="1" applyBorder="1"/>
    <xf numFmtId="0" fontId="12" fillId="2" borderId="138" xfId="5" applyFont="1" applyFill="1" applyBorder="1" applyAlignment="1">
      <alignment vertical="center"/>
    </xf>
    <xf numFmtId="0" fontId="12" fillId="2" borderId="129" xfId="5" applyFont="1" applyFill="1" applyBorder="1"/>
    <xf numFmtId="0" fontId="12" fillId="2" borderId="130" xfId="5" applyFont="1" applyFill="1" applyBorder="1" applyAlignment="1">
      <alignment horizontal="center" shrinkToFit="1"/>
    </xf>
    <xf numFmtId="179" fontId="12" fillId="2" borderId="132" xfId="5" applyNumberFormat="1" applyFont="1" applyFill="1" applyBorder="1" applyAlignment="1">
      <alignment horizontal="center" vertical="center"/>
    </xf>
    <xf numFmtId="178" fontId="11" fillId="2" borderId="140" xfId="7" applyNumberFormat="1" applyFont="1" applyFill="1" applyBorder="1" applyAlignment="1">
      <alignment horizontal="left" vertical="center"/>
    </xf>
    <xf numFmtId="178" fontId="11" fillId="2" borderId="137" xfId="7" applyNumberFormat="1" applyFont="1" applyFill="1" applyBorder="1" applyAlignment="1">
      <alignment horizontal="center"/>
    </xf>
    <xf numFmtId="179" fontId="11" fillId="2" borderId="137" xfId="7" applyNumberFormat="1" applyFont="1" applyFill="1" applyBorder="1" applyAlignment="1">
      <alignment horizontal="center"/>
    </xf>
    <xf numFmtId="179" fontId="11" fillId="2" borderId="136" xfId="7" applyNumberFormat="1" applyFont="1" applyFill="1" applyBorder="1" applyAlignment="1">
      <alignment horizontal="center"/>
    </xf>
    <xf numFmtId="179" fontId="12" fillId="2" borderId="140" xfId="5" applyNumberFormat="1" applyFont="1" applyFill="1" applyBorder="1" applyAlignment="1">
      <alignment horizontal="center" vertical="center"/>
    </xf>
    <xf numFmtId="0" fontId="16" fillId="2" borderId="139" xfId="5" applyFont="1" applyFill="1" applyBorder="1" applyAlignment="1"/>
    <xf numFmtId="178" fontId="11" fillId="2" borderId="88" xfId="7" applyNumberFormat="1" applyFont="1" applyFill="1" applyBorder="1" applyAlignment="1">
      <alignment horizontal="right" vertical="center"/>
    </xf>
    <xf numFmtId="198" fontId="11" fillId="2" borderId="32" xfId="7" applyNumberFormat="1" applyFont="1" applyFill="1" applyBorder="1" applyAlignment="1">
      <alignment horizontal="center"/>
    </xf>
    <xf numFmtId="2" fontId="12" fillId="2" borderId="88" xfId="5" applyNumberFormat="1" applyFont="1" applyFill="1" applyBorder="1" applyAlignment="1">
      <alignment horizontal="center" vertical="center"/>
    </xf>
    <xf numFmtId="178" fontId="11" fillId="2" borderId="133" xfId="7" applyNumberFormat="1" applyFont="1" applyFill="1" applyBorder="1" applyAlignment="1">
      <alignment horizontal="right"/>
    </xf>
    <xf numFmtId="1" fontId="11" fillId="2" borderId="131" xfId="7" applyNumberFormat="1" applyFont="1" applyFill="1" applyBorder="1" applyAlignment="1">
      <alignment horizontal="center"/>
    </xf>
    <xf numFmtId="2" fontId="11" fillId="2" borderId="131" xfId="7" applyNumberFormat="1" applyFont="1" applyFill="1" applyBorder="1" applyAlignment="1">
      <alignment horizontal="center"/>
    </xf>
    <xf numFmtId="178" fontId="11" fillId="2" borderId="131" xfId="7" applyNumberFormat="1" applyFont="1" applyFill="1" applyBorder="1" applyAlignment="1">
      <alignment horizontal="center"/>
    </xf>
    <xf numFmtId="1" fontId="11" fillId="3" borderId="131" xfId="6" applyNumberFormat="1" applyFont="1" applyFill="1" applyBorder="1" applyAlignment="1">
      <alignment horizontal="center"/>
    </xf>
    <xf numFmtId="2" fontId="12" fillId="2" borderId="132" xfId="5" applyNumberFormat="1" applyFont="1" applyFill="1" applyBorder="1" applyAlignment="1">
      <alignment horizontal="center" vertical="center"/>
    </xf>
    <xf numFmtId="2" fontId="12" fillId="2" borderId="140" xfId="5" applyNumberFormat="1" applyFont="1" applyFill="1" applyBorder="1" applyAlignment="1">
      <alignment horizontal="center" vertical="center"/>
    </xf>
    <xf numFmtId="178" fontId="11" fillId="2" borderId="117" xfId="7" applyNumberFormat="1" applyFont="1" applyFill="1" applyBorder="1" applyAlignment="1">
      <alignment horizontal="right"/>
    </xf>
    <xf numFmtId="1" fontId="11" fillId="3" borderId="0" xfId="7" applyNumberFormat="1" applyFont="1" applyFill="1" applyBorder="1" applyAlignment="1">
      <alignment horizontal="center"/>
    </xf>
    <xf numFmtId="178" fontId="11" fillId="2" borderId="0" xfId="7" applyNumberFormat="1" applyFont="1" applyFill="1" applyBorder="1" applyAlignment="1">
      <alignment horizontal="right"/>
    </xf>
    <xf numFmtId="1" fontId="11" fillId="3" borderId="131" xfId="7" applyNumberFormat="1" applyFont="1" applyFill="1" applyBorder="1" applyAlignment="1">
      <alignment horizontal="center"/>
    </xf>
    <xf numFmtId="0" fontId="12" fillId="2" borderId="133" xfId="5" applyFont="1" applyFill="1" applyBorder="1" applyAlignment="1">
      <alignment vertical="center"/>
    </xf>
    <xf numFmtId="0" fontId="12" fillId="2" borderId="140" xfId="5" applyFont="1" applyFill="1" applyBorder="1" applyAlignment="1">
      <alignment vertical="center"/>
    </xf>
    <xf numFmtId="178" fontId="11" fillId="3" borderId="0" xfId="7" applyNumberFormat="1" applyFont="1" applyFill="1" applyBorder="1" applyAlignment="1">
      <alignment horizontal="center"/>
    </xf>
    <xf numFmtId="178" fontId="12" fillId="2" borderId="20" xfId="5" applyNumberFormat="1" applyFont="1" applyFill="1" applyBorder="1" applyAlignment="1">
      <alignment horizontal="center" vertical="center"/>
    </xf>
    <xf numFmtId="178" fontId="11" fillId="2" borderId="130" xfId="7" applyNumberFormat="1" applyFont="1" applyFill="1" applyBorder="1" applyAlignment="1">
      <alignment horizontal="center"/>
    </xf>
    <xf numFmtId="1" fontId="11" fillId="2" borderId="0" xfId="6" applyNumberFormat="1" applyFont="1" applyFill="1" applyBorder="1" applyAlignment="1">
      <alignment horizontal="center"/>
    </xf>
    <xf numFmtId="1" fontId="12" fillId="2" borderId="20" xfId="5" applyNumberFormat="1" applyFont="1" applyFill="1" applyBorder="1" applyAlignment="1">
      <alignment horizontal="center" vertical="center"/>
    </xf>
    <xf numFmtId="178" fontId="11" fillId="2" borderId="26" xfId="6" applyNumberFormat="1" applyFont="1" applyFill="1" applyBorder="1" applyAlignment="1">
      <alignment horizontal="left" vertical="center"/>
    </xf>
    <xf numFmtId="179" fontId="11" fillId="2" borderId="26" xfId="6" applyNumberFormat="1" applyFont="1" applyFill="1" applyBorder="1" applyAlignment="1">
      <alignment horizontal="left"/>
    </xf>
    <xf numFmtId="179" fontId="11" fillId="2" borderId="26" xfId="6" applyNumberFormat="1" applyFont="1" applyFill="1" applyBorder="1" applyAlignment="1">
      <alignment horizontal="center"/>
    </xf>
    <xf numFmtId="179" fontId="11" fillId="2" borderId="26" xfId="7" applyNumberFormat="1" applyFont="1" applyFill="1" applyBorder="1" applyAlignment="1">
      <alignment horizontal="center"/>
    </xf>
    <xf numFmtId="178" fontId="11" fillId="2" borderId="26" xfId="6" applyNumberFormat="1" applyFont="1" applyFill="1" applyBorder="1" applyAlignment="1">
      <alignment horizontal="center"/>
    </xf>
    <xf numFmtId="0" fontId="12" fillId="2" borderId="13" xfId="5" applyFont="1" applyFill="1" applyBorder="1"/>
    <xf numFmtId="0" fontId="12" fillId="2" borderId="12" xfId="5" applyFont="1" applyFill="1" applyBorder="1" applyAlignment="1">
      <alignment vertical="center"/>
    </xf>
    <xf numFmtId="0" fontId="36" fillId="2" borderId="128" xfId="5" applyFont="1" applyFill="1" applyBorder="1" applyAlignment="1">
      <alignment vertical="center"/>
    </xf>
    <xf numFmtId="0" fontId="36" fillId="2" borderId="84" xfId="5" applyFont="1" applyFill="1" applyBorder="1" applyAlignment="1">
      <alignment vertical="center"/>
    </xf>
    <xf numFmtId="178" fontId="35" fillId="2" borderId="83" xfId="6" applyNumberFormat="1" applyFont="1" applyFill="1" applyBorder="1" applyAlignment="1">
      <alignment horizontal="left" vertical="center" shrinkToFit="1"/>
    </xf>
    <xf numFmtId="178" fontId="13" fillId="2" borderId="83" xfId="6" applyNumberFormat="1" applyFont="1" applyFill="1" applyBorder="1" applyAlignment="1">
      <alignment vertical="center" shrinkToFit="1"/>
    </xf>
    <xf numFmtId="178" fontId="13" fillId="2" borderId="84" xfId="6" applyNumberFormat="1" applyFont="1" applyFill="1" applyBorder="1" applyAlignment="1">
      <alignment horizontal="center" vertical="center" shrinkToFit="1"/>
    </xf>
    <xf numFmtId="0" fontId="35" fillId="2" borderId="85" xfId="5" applyFont="1" applyFill="1" applyBorder="1" applyAlignment="1">
      <alignment horizontal="center" vertical="center"/>
    </xf>
    <xf numFmtId="179" fontId="35" fillId="2" borderId="82" xfId="5" applyNumberFormat="1" applyFont="1" applyFill="1" applyBorder="1" applyAlignment="1">
      <alignment horizontal="center" vertical="center"/>
    </xf>
    <xf numFmtId="0" fontId="35" fillId="2" borderId="86" xfId="5" applyFont="1" applyFill="1" applyBorder="1" applyAlignment="1"/>
    <xf numFmtId="0" fontId="35" fillId="2" borderId="20" xfId="5" applyFont="1" applyFill="1" applyBorder="1" applyAlignment="1">
      <alignment horizontal="center" vertical="center"/>
    </xf>
    <xf numFmtId="1" fontId="35" fillId="2" borderId="88" xfId="5" applyNumberFormat="1" applyFont="1" applyFill="1" applyBorder="1" applyAlignment="1">
      <alignment horizontal="center" vertical="center"/>
    </xf>
    <xf numFmtId="0" fontId="36" fillId="2" borderId="129" xfId="5" applyFont="1" applyFill="1" applyBorder="1" applyAlignment="1">
      <alignment vertical="center"/>
    </xf>
    <xf numFmtId="0" fontId="36" fillId="2" borderId="130" xfId="5" applyFont="1" applyFill="1" applyBorder="1" applyAlignment="1">
      <alignment horizontal="left" vertical="center" shrinkToFit="1"/>
    </xf>
    <xf numFmtId="0" fontId="35" fillId="2" borderId="131" xfId="5" applyFont="1" applyFill="1" applyBorder="1" applyAlignment="1">
      <alignment horizontal="left" vertical="center" shrinkToFit="1"/>
    </xf>
    <xf numFmtId="0" fontId="35" fillId="2" borderId="130" xfId="5" applyFont="1" applyFill="1" applyBorder="1" applyAlignment="1">
      <alignment horizontal="left" vertical="center" shrinkToFit="1"/>
    </xf>
    <xf numFmtId="0" fontId="35" fillId="2" borderId="132" xfId="5" applyFont="1" applyFill="1" applyBorder="1" applyAlignment="1">
      <alignment vertical="center"/>
    </xf>
    <xf numFmtId="179" fontId="35" fillId="2" borderId="133" xfId="5" applyNumberFormat="1" applyFont="1" applyFill="1" applyBorder="1" applyAlignment="1">
      <alignment horizontal="center" vertical="center"/>
    </xf>
    <xf numFmtId="0" fontId="35" fillId="2" borderId="134" xfId="5" applyFont="1" applyFill="1" applyBorder="1" applyAlignment="1"/>
    <xf numFmtId="178" fontId="11" fillId="2" borderId="137" xfId="6" applyNumberFormat="1" applyFont="1" applyFill="1" applyBorder="1" applyAlignment="1">
      <alignment horizontal="left" vertical="center"/>
    </xf>
    <xf numFmtId="179" fontId="11" fillId="2" borderId="137" xfId="6" applyNumberFormat="1" applyFont="1" applyFill="1" applyBorder="1" applyAlignment="1">
      <alignment horizontal="left"/>
    </xf>
    <xf numFmtId="179" fontId="11" fillId="2" borderId="137" xfId="6" applyNumberFormat="1" applyFont="1" applyFill="1" applyBorder="1" applyAlignment="1">
      <alignment horizontal="center"/>
    </xf>
    <xf numFmtId="178" fontId="11" fillId="2" borderId="137" xfId="6" applyNumberFormat="1" applyFont="1" applyFill="1" applyBorder="1" applyAlignment="1">
      <alignment horizontal="center"/>
    </xf>
    <xf numFmtId="179" fontId="12" fillId="2" borderId="138" xfId="5" applyNumberFormat="1" applyFont="1" applyFill="1" applyBorder="1" applyAlignment="1">
      <alignment horizontal="center" vertical="center"/>
    </xf>
    <xf numFmtId="178" fontId="11" fillId="2" borderId="131" xfId="6" applyNumberFormat="1" applyFont="1" applyFill="1" applyBorder="1" applyAlignment="1">
      <alignment horizontal="left" vertical="center"/>
    </xf>
    <xf numFmtId="179" fontId="11" fillId="2" borderId="131" xfId="6" applyNumberFormat="1" applyFont="1" applyFill="1" applyBorder="1" applyAlignment="1">
      <alignment horizontal="left"/>
    </xf>
    <xf numFmtId="179" fontId="11" fillId="2" borderId="131" xfId="6" applyNumberFormat="1" applyFont="1" applyFill="1" applyBorder="1" applyAlignment="1">
      <alignment horizontal="center"/>
    </xf>
    <xf numFmtId="179" fontId="11" fillId="2" borderId="131" xfId="7" applyNumberFormat="1" applyFont="1" applyFill="1" applyBorder="1" applyAlignment="1">
      <alignment horizontal="center"/>
    </xf>
    <xf numFmtId="178" fontId="11" fillId="2" borderId="131" xfId="6" applyNumberFormat="1" applyFont="1" applyFill="1" applyBorder="1" applyAlignment="1">
      <alignment horizontal="center"/>
    </xf>
    <xf numFmtId="0" fontId="13" fillId="0" borderId="15" xfId="0" applyFont="1" applyBorder="1" applyAlignment="1">
      <alignment vertical="center" wrapText="1" shrinkToFit="1"/>
    </xf>
    <xf numFmtId="0" fontId="12" fillId="2" borderId="32" xfId="5" applyFont="1" applyFill="1" applyBorder="1" applyAlignment="1">
      <alignment horizontal="left" vertical="center" shrinkToFit="1"/>
    </xf>
    <xf numFmtId="0" fontId="12" fillId="2" borderId="0" xfId="5" applyFont="1" applyFill="1" applyBorder="1" applyAlignment="1">
      <alignment horizontal="left" vertical="center" shrinkToFit="1"/>
    </xf>
    <xf numFmtId="0" fontId="12" fillId="2" borderId="0" xfId="5" applyFont="1" applyFill="1" applyBorder="1" applyAlignment="1">
      <alignment horizontal="left" vertical="center" shrinkToFit="1"/>
    </xf>
    <xf numFmtId="0" fontId="12" fillId="2" borderId="32" xfId="5" applyFont="1" applyFill="1" applyBorder="1" applyAlignment="1">
      <alignment horizontal="left" vertical="center" shrinkToFit="1"/>
    </xf>
    <xf numFmtId="2" fontId="12" fillId="0" borderId="88" xfId="5" applyNumberFormat="1" applyFont="1" applyFill="1" applyBorder="1" applyAlignment="1">
      <alignment horizontal="center" vertical="center"/>
    </xf>
    <xf numFmtId="0" fontId="12" fillId="2" borderId="131" xfId="5" applyFont="1" applyFill="1" applyBorder="1" applyAlignment="1">
      <alignment horizontal="left" vertical="center" shrinkToFit="1"/>
    </xf>
    <xf numFmtId="0" fontId="12" fillId="2" borderId="130" xfId="5" applyFont="1" applyFill="1" applyBorder="1" applyAlignment="1">
      <alignment horizontal="left" vertical="center" shrinkToFit="1"/>
    </xf>
    <xf numFmtId="0" fontId="12" fillId="2" borderId="15" xfId="5" applyFont="1" applyFill="1" applyBorder="1" applyAlignment="1">
      <alignment vertical="center"/>
    </xf>
    <xf numFmtId="0" fontId="12" fillId="2" borderId="129" xfId="5" applyFont="1" applyFill="1" applyBorder="1" applyAlignment="1">
      <alignment horizontal="left" vertical="center" shrinkToFit="1"/>
    </xf>
    <xf numFmtId="178" fontId="11" fillId="2" borderId="130" xfId="6" applyNumberFormat="1" applyFont="1" applyFill="1" applyBorder="1" applyAlignment="1">
      <alignment horizontal="center" vertical="center" shrinkToFit="1"/>
    </xf>
    <xf numFmtId="178" fontId="11" fillId="2" borderId="131" xfId="6" applyNumberFormat="1" applyFont="1" applyFill="1" applyBorder="1" applyAlignment="1">
      <alignment horizontal="center" vertical="center"/>
    </xf>
    <xf numFmtId="179" fontId="11" fillId="2" borderId="131" xfId="6" applyNumberFormat="1" applyFont="1" applyFill="1" applyBorder="1" applyAlignment="1">
      <alignment horizontal="center" vertical="center"/>
    </xf>
    <xf numFmtId="183" fontId="11" fillId="2" borderId="131" xfId="6" applyNumberFormat="1" applyFont="1" applyFill="1" applyBorder="1" applyAlignment="1">
      <alignment horizontal="center" vertical="center"/>
    </xf>
    <xf numFmtId="0" fontId="12" fillId="2" borderId="88" xfId="5" applyFont="1" applyFill="1" applyBorder="1" applyAlignment="1">
      <alignment vertical="center"/>
    </xf>
    <xf numFmtId="0" fontId="12" fillId="2" borderId="129" xfId="5" applyFont="1" applyFill="1" applyBorder="1" applyAlignment="1">
      <alignment vertical="center"/>
    </xf>
    <xf numFmtId="179" fontId="11" fillId="2" borderId="0" xfId="6" applyNumberFormat="1" applyFont="1" applyFill="1" applyBorder="1" applyAlignment="1">
      <alignment horizontal="center" vertical="center"/>
    </xf>
    <xf numFmtId="0" fontId="21" fillId="2" borderId="15" xfId="5" applyFont="1" applyFill="1" applyBorder="1" applyAlignment="1">
      <alignment horizontal="center" vertical="center"/>
    </xf>
    <xf numFmtId="0" fontId="21" fillId="2" borderId="32" xfId="5" applyFont="1" applyFill="1" applyBorder="1" applyAlignment="1">
      <alignment horizontal="center" vertical="center"/>
    </xf>
    <xf numFmtId="2" fontId="11" fillId="2" borderId="0" xfId="7" applyNumberFormat="1" applyFont="1" applyFill="1" applyBorder="1" applyAlignment="1">
      <alignment horizontal="center" vertical="center"/>
    </xf>
    <xf numFmtId="178" fontId="11" fillId="2" borderId="12" xfId="7" applyNumberFormat="1" applyFont="1" applyFill="1" applyBorder="1" applyAlignment="1">
      <alignment horizontal="right" vertical="center"/>
    </xf>
    <xf numFmtId="2" fontId="11" fillId="2" borderId="26" xfId="7" applyNumberFormat="1" applyFont="1" applyFill="1" applyBorder="1" applyAlignment="1">
      <alignment horizontal="center"/>
    </xf>
    <xf numFmtId="178" fontId="11" fillId="2" borderId="26" xfId="7" applyNumberFormat="1" applyFont="1" applyFill="1" applyBorder="1" applyAlignment="1">
      <alignment horizontal="center"/>
    </xf>
    <xf numFmtId="1" fontId="11" fillId="2" borderId="0" xfId="7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178" fontId="20" fillId="0" borderId="81" xfId="6" applyNumberFormat="1" applyFont="1" applyFill="1" applyBorder="1" applyAlignment="1">
      <alignment wrapText="1" shrinkToFit="1"/>
    </xf>
    <xf numFmtId="178" fontId="11" fillId="0" borderId="59" xfId="6" applyNumberFormat="1" applyFont="1" applyFill="1" applyBorder="1" applyAlignment="1">
      <alignment horizontal="center" wrapText="1" shrinkToFit="1"/>
    </xf>
    <xf numFmtId="178" fontId="11" fillId="0" borderId="57" xfId="6" applyNumberFormat="1" applyFont="1" applyFill="1" applyBorder="1" applyAlignment="1">
      <alignment horizontal="center" wrapText="1" shrinkToFit="1"/>
    </xf>
    <xf numFmtId="191" fontId="11" fillId="2" borderId="0" xfId="7" applyNumberFormat="1" applyFont="1" applyFill="1" applyBorder="1" applyAlignment="1">
      <alignment horizontal="center" vertical="center"/>
    </xf>
    <xf numFmtId="192" fontId="11" fillId="2" borderId="0" xfId="7" applyNumberFormat="1" applyFont="1" applyFill="1" applyBorder="1" applyAlignment="1">
      <alignment horizontal="center" vertical="center"/>
    </xf>
    <xf numFmtId="178" fontId="11" fillId="2" borderId="0" xfId="7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178" fontId="13" fillId="2" borderId="137" xfId="6" applyNumberFormat="1" applyFont="1" applyFill="1" applyBorder="1" applyAlignment="1">
      <alignment vertical="center"/>
    </xf>
    <xf numFmtId="0" fontId="13" fillId="2" borderId="138" xfId="5" applyFont="1" applyFill="1" applyBorder="1" applyAlignment="1">
      <alignment vertical="center"/>
    </xf>
    <xf numFmtId="2" fontId="13" fillId="0" borderId="138" xfId="5" applyNumberFormat="1" applyFont="1" applyFill="1" applyBorder="1" applyAlignment="1">
      <alignment vertical="center"/>
    </xf>
    <xf numFmtId="0" fontId="35" fillId="2" borderId="139" xfId="5" applyFont="1" applyFill="1" applyBorder="1" applyAlignment="1"/>
    <xf numFmtId="178" fontId="13" fillId="2" borderId="0" xfId="6" applyNumberFormat="1" applyFont="1" applyFill="1" applyBorder="1" applyAlignment="1">
      <alignment horizontal="center" vertical="center"/>
    </xf>
    <xf numFmtId="180" fontId="13" fillId="2" borderId="0" xfId="6" applyNumberFormat="1" applyFont="1" applyFill="1" applyBorder="1" applyAlignment="1">
      <alignment vertical="center"/>
    </xf>
    <xf numFmtId="178" fontId="13" fillId="2" borderId="0" xfId="7" applyNumberFormat="1" applyFont="1" applyFill="1" applyBorder="1" applyAlignment="1">
      <alignment horizontal="center" vertical="center"/>
    </xf>
    <xf numFmtId="192" fontId="13" fillId="2" borderId="0" xfId="6" applyNumberFormat="1" applyFont="1" applyFill="1" applyBorder="1" applyAlignment="1">
      <alignment horizontal="center" vertical="center"/>
    </xf>
    <xf numFmtId="0" fontId="13" fillId="2" borderId="87" xfId="5" applyFont="1" applyFill="1" applyBorder="1" applyAlignment="1">
      <alignment horizontal="center" vertical="center"/>
    </xf>
    <xf numFmtId="2" fontId="13" fillId="0" borderId="88" xfId="5" applyNumberFormat="1" applyFont="1" applyFill="1" applyBorder="1" applyAlignment="1">
      <alignment horizontal="center" vertical="center"/>
    </xf>
    <xf numFmtId="178" fontId="13" fillId="2" borderId="26" xfId="6" applyNumberFormat="1" applyFont="1" applyFill="1" applyBorder="1" applyAlignment="1">
      <alignment horizontal="center"/>
    </xf>
    <xf numFmtId="179" fontId="13" fillId="2" borderId="26" xfId="6" applyNumberFormat="1" applyFont="1" applyFill="1" applyBorder="1" applyAlignment="1">
      <alignment horizontal="left" vertical="center"/>
    </xf>
    <xf numFmtId="179" fontId="13" fillId="2" borderId="26" xfId="6" applyNumberFormat="1" applyFont="1" applyFill="1" applyBorder="1" applyAlignment="1">
      <alignment horizontal="center"/>
    </xf>
    <xf numFmtId="183" fontId="13" fillId="2" borderId="26" xfId="6" applyNumberFormat="1" applyFont="1" applyFill="1" applyBorder="1" applyAlignment="1">
      <alignment horizontal="center"/>
    </xf>
    <xf numFmtId="0" fontId="13" fillId="2" borderId="13" xfId="5" applyFont="1" applyFill="1" applyBorder="1" applyAlignment="1"/>
    <xf numFmtId="2" fontId="13" fillId="2" borderId="12" xfId="5" applyNumberFormat="1" applyFont="1" applyFill="1" applyBorder="1" applyAlignment="1"/>
    <xf numFmtId="0" fontId="35" fillId="2" borderId="24" xfId="5" applyFont="1" applyFill="1" applyBorder="1" applyAlignment="1"/>
    <xf numFmtId="192" fontId="13" fillId="2" borderId="0" xfId="6" applyNumberFormat="1" applyFont="1" applyFill="1" applyBorder="1" applyAlignment="1">
      <alignment vertical="center"/>
    </xf>
    <xf numFmtId="0" fontId="12" fillId="0" borderId="87" xfId="5" applyFont="1" applyFill="1" applyBorder="1" applyAlignment="1">
      <alignment vertical="center"/>
    </xf>
    <xf numFmtId="0" fontId="13" fillId="0" borderId="144" xfId="0" applyFont="1" applyFill="1" applyBorder="1" applyAlignment="1">
      <alignment horizontal="left" vertical="center" shrinkToFit="1"/>
    </xf>
    <xf numFmtId="0" fontId="12" fillId="0" borderId="33" xfId="5" applyFont="1" applyFill="1" applyBorder="1" applyAlignment="1">
      <alignment horizontal="center" vertical="center" shrinkToFit="1"/>
    </xf>
    <xf numFmtId="178" fontId="11" fillId="0" borderId="145" xfId="7" applyNumberFormat="1" applyFont="1" applyFill="1" applyBorder="1" applyAlignment="1">
      <alignment horizontal="right" vertical="center"/>
    </xf>
    <xf numFmtId="1" fontId="12" fillId="0" borderId="61" xfId="5" applyNumberFormat="1" applyFont="1" applyFill="1" applyBorder="1" applyAlignment="1">
      <alignment vertical="center"/>
    </xf>
    <xf numFmtId="1" fontId="12" fillId="0" borderId="87" xfId="5" applyNumberFormat="1" applyFont="1" applyFill="1" applyBorder="1" applyAlignment="1">
      <alignment horizontal="center" vertical="center"/>
    </xf>
    <xf numFmtId="0" fontId="12" fillId="0" borderId="143" xfId="5" applyFont="1" applyFill="1" applyBorder="1" applyAlignment="1">
      <alignment horizontal="center" vertical="center"/>
    </xf>
    <xf numFmtId="0" fontId="12" fillId="0" borderId="12" xfId="5" applyFont="1" applyFill="1" applyBorder="1" applyAlignment="1">
      <alignment horizontal="center" vertical="center" shrinkToFit="1"/>
    </xf>
    <xf numFmtId="178" fontId="11" fillId="0" borderId="146" xfId="6" applyNumberFormat="1" applyFont="1" applyFill="1" applyBorder="1" applyAlignment="1">
      <alignment horizontal="right" vertical="center"/>
    </xf>
    <xf numFmtId="180" fontId="11" fillId="0" borderId="40" xfId="7" applyNumberFormat="1" applyFont="1" applyFill="1" applyBorder="1" applyAlignment="1">
      <alignment horizontal="center" vertical="center"/>
    </xf>
    <xf numFmtId="1" fontId="12" fillId="0" borderId="13" xfId="5" applyNumberFormat="1" applyFont="1" applyFill="1" applyBorder="1" applyAlignment="1">
      <alignment vertical="center"/>
    </xf>
    <xf numFmtId="0" fontId="12" fillId="0" borderId="87" xfId="5" applyFont="1" applyFill="1" applyBorder="1" applyAlignment="1">
      <alignment horizontal="center" vertical="center"/>
    </xf>
    <xf numFmtId="187" fontId="32" fillId="2" borderId="44" xfId="4" applyNumberFormat="1" applyFont="1" applyFill="1" applyBorder="1" applyAlignment="1">
      <alignment horizontal="center" vertical="center"/>
    </xf>
    <xf numFmtId="1" fontId="13" fillId="0" borderId="20" xfId="5" applyNumberFormat="1" applyFont="1" applyFill="1" applyBorder="1" applyAlignment="1">
      <alignment horizontal="center"/>
    </xf>
    <xf numFmtId="0" fontId="37" fillId="0" borderId="147" xfId="0" applyFont="1" applyFill="1" applyBorder="1" applyAlignment="1">
      <alignment horizontal="center" vertical="center" shrinkToFit="1"/>
    </xf>
    <xf numFmtId="0" fontId="6" fillId="0" borderId="148" xfId="0" applyFont="1" applyFill="1" applyBorder="1" applyAlignment="1">
      <alignment horizontal="center" vertical="center" shrinkToFit="1"/>
    </xf>
    <xf numFmtId="0" fontId="6" fillId="0" borderId="148" xfId="0" applyFont="1" applyFill="1" applyBorder="1" applyAlignment="1">
      <alignment horizontal="center" vertical="center"/>
    </xf>
    <xf numFmtId="182" fontId="6" fillId="0" borderId="73" xfId="0" applyNumberFormat="1" applyFont="1" applyFill="1" applyBorder="1" applyAlignment="1">
      <alignment horizontal="left" vertical="center" shrinkToFit="1"/>
    </xf>
    <xf numFmtId="183" fontId="32" fillId="2" borderId="44" xfId="12" applyNumberFormat="1" applyFont="1" applyFill="1" applyBorder="1" applyAlignment="1">
      <alignment horizontal="center" vertical="center"/>
    </xf>
    <xf numFmtId="183" fontId="32" fillId="2" borderId="47" xfId="4" applyNumberFormat="1" applyFont="1" applyFill="1" applyBorder="1" applyAlignment="1">
      <alignment horizontal="center" vertical="center"/>
    </xf>
    <xf numFmtId="183" fontId="32" fillId="2" borderId="101" xfId="4" applyNumberFormat="1" applyFont="1" applyFill="1" applyBorder="1" applyAlignment="1">
      <alignment horizontal="center" vertical="center"/>
    </xf>
    <xf numFmtId="180" fontId="12" fillId="0" borderId="48" xfId="3" applyNumberFormat="1" applyFont="1" applyBorder="1" applyAlignment="1">
      <alignment horizontal="center"/>
    </xf>
    <xf numFmtId="186" fontId="12" fillId="0" borderId="8" xfId="3" applyNumberFormat="1" applyFont="1" applyBorder="1" applyAlignment="1">
      <alignment horizontal="center"/>
    </xf>
    <xf numFmtId="180" fontId="11" fillId="2" borderId="0" xfId="7" applyNumberFormat="1" applyFont="1" applyFill="1" applyBorder="1" applyAlignment="1">
      <alignment horizontal="center" vertical="center"/>
    </xf>
    <xf numFmtId="200" fontId="11" fillId="0" borderId="0" xfId="7" applyNumberFormat="1" applyFont="1" applyFill="1" applyBorder="1" applyAlignment="1">
      <alignment horizontal="center" vertical="center"/>
    </xf>
    <xf numFmtId="183" fontId="13" fillId="2" borderId="0" xfId="6" applyNumberFormat="1" applyFont="1" applyFill="1" applyBorder="1" applyAlignment="1">
      <alignment vertical="center"/>
    </xf>
    <xf numFmtId="178" fontId="13" fillId="2" borderId="30" xfId="7" applyNumberFormat="1" applyFont="1" applyFill="1" applyBorder="1" applyAlignment="1">
      <alignment vertical="center"/>
    </xf>
    <xf numFmtId="178" fontId="13" fillId="2" borderId="31" xfId="7" applyNumberFormat="1" applyFont="1" applyFill="1" applyBorder="1" applyAlignment="1">
      <alignment vertical="center"/>
    </xf>
    <xf numFmtId="178" fontId="13" fillId="2" borderId="0" xfId="7" applyNumberFormat="1" applyFont="1" applyFill="1" applyBorder="1" applyAlignment="1">
      <alignment horizontal="left"/>
    </xf>
    <xf numFmtId="2" fontId="13" fillId="2" borderId="0" xfId="7" applyNumberFormat="1" applyFont="1" applyFill="1" applyBorder="1" applyAlignment="1">
      <alignment horizontal="center"/>
    </xf>
    <xf numFmtId="194" fontId="32" fillId="2" borderId="70" xfId="12" applyNumberFormat="1" applyFont="1" applyFill="1" applyBorder="1" applyAlignment="1">
      <alignment vertical="center" shrinkToFit="1"/>
    </xf>
    <xf numFmtId="0" fontId="12" fillId="2" borderId="15" xfId="5" applyFont="1" applyFill="1" applyBorder="1" applyAlignment="1">
      <alignment horizontal="center"/>
    </xf>
    <xf numFmtId="0" fontId="12" fillId="2" borderId="32" xfId="5" applyFont="1" applyFill="1" applyBorder="1" applyAlignment="1">
      <alignment horizontal="center"/>
    </xf>
    <xf numFmtId="2" fontId="13" fillId="2" borderId="0" xfId="5" applyNumberFormat="1" applyFont="1" applyFill="1" applyBorder="1" applyAlignment="1">
      <alignment horizontal="center"/>
    </xf>
    <xf numFmtId="0" fontId="12" fillId="0" borderId="155" xfId="5" applyFont="1" applyFill="1" applyBorder="1" applyAlignment="1">
      <alignment horizontal="center" vertical="center"/>
    </xf>
    <xf numFmtId="2" fontId="12" fillId="0" borderId="156" xfId="5" applyNumberFormat="1" applyFont="1" applyFill="1" applyBorder="1" applyAlignment="1">
      <alignment horizontal="center" vertical="center"/>
    </xf>
    <xf numFmtId="178" fontId="11" fillId="2" borderId="154" xfId="7" applyNumberFormat="1" applyFont="1" applyFill="1" applyBorder="1" applyAlignment="1">
      <alignment horizontal="left"/>
    </xf>
    <xf numFmtId="0" fontId="12" fillId="2" borderId="155" xfId="5" applyFont="1" applyFill="1" applyBorder="1" applyAlignment="1">
      <alignment horizontal="center" vertical="center"/>
    </xf>
    <xf numFmtId="178" fontId="12" fillId="2" borderId="155" xfId="5" applyNumberFormat="1" applyFont="1" applyFill="1" applyBorder="1" applyAlignment="1">
      <alignment horizontal="center" vertical="center"/>
    </xf>
    <xf numFmtId="178" fontId="11" fillId="3" borderId="12" xfId="7" applyNumberFormat="1" applyFont="1" applyFill="1" applyBorder="1" applyAlignment="1">
      <alignment horizontal="left"/>
    </xf>
    <xf numFmtId="2" fontId="11" fillId="3" borderId="26" xfId="7" applyNumberFormat="1" applyFont="1" applyFill="1" applyBorder="1" applyAlignment="1">
      <alignment horizontal="center"/>
    </xf>
    <xf numFmtId="2" fontId="11" fillId="3" borderId="26" xfId="6" applyNumberFormat="1" applyFont="1" applyFill="1" applyBorder="1" applyAlignment="1">
      <alignment horizontal="center"/>
    </xf>
    <xf numFmtId="179" fontId="11" fillId="2" borderId="26" xfId="7" applyNumberFormat="1" applyFont="1" applyFill="1" applyBorder="1" applyAlignment="1"/>
    <xf numFmtId="178" fontId="11" fillId="2" borderId="40" xfId="7" applyNumberFormat="1" applyFont="1" applyFill="1" applyBorder="1" applyAlignment="1">
      <alignment horizontal="center"/>
    </xf>
    <xf numFmtId="181" fontId="11" fillId="2" borderId="0" xfId="7" applyNumberFormat="1" applyFont="1" applyFill="1" applyBorder="1" applyAlignment="1">
      <alignment horizontal="center" vertical="center"/>
    </xf>
    <xf numFmtId="179" fontId="11" fillId="0" borderId="133" xfId="6" applyNumberFormat="1" applyFont="1" applyFill="1" applyBorder="1" applyAlignment="1">
      <alignment horizontal="left" vertical="center"/>
    </xf>
    <xf numFmtId="179" fontId="11" fillId="0" borderId="131" xfId="6" applyNumberFormat="1" applyFont="1" applyFill="1" applyBorder="1" applyAlignment="1">
      <alignment horizontal="left" vertical="center"/>
    </xf>
    <xf numFmtId="179" fontId="11" fillId="0" borderId="131" xfId="6" applyNumberFormat="1" applyFont="1" applyFill="1" applyBorder="1" applyAlignment="1">
      <alignment horizontal="center" vertical="center"/>
    </xf>
    <xf numFmtId="178" fontId="11" fillId="0" borderId="131" xfId="6" applyNumberFormat="1" applyFont="1" applyFill="1" applyBorder="1" applyAlignment="1">
      <alignment horizontal="center" vertical="center"/>
    </xf>
    <xf numFmtId="0" fontId="12" fillId="0" borderId="132" xfId="5" applyFont="1" applyFill="1" applyBorder="1" applyAlignment="1">
      <alignment vertical="center"/>
    </xf>
    <xf numFmtId="1" fontId="12" fillId="0" borderId="133" xfId="5" applyNumberFormat="1" applyFont="1" applyFill="1" applyBorder="1" applyAlignment="1">
      <alignment vertical="center"/>
    </xf>
    <xf numFmtId="38" fontId="16" fillId="0" borderId="134" xfId="8" applyFont="1" applyFill="1" applyBorder="1" applyAlignment="1"/>
    <xf numFmtId="176" fontId="11" fillId="2" borderId="0" xfId="7" applyNumberFormat="1" applyFont="1" applyFill="1" applyBorder="1" applyAlignment="1">
      <alignment horizontal="center" vertical="center"/>
    </xf>
    <xf numFmtId="178" fontId="11" fillId="0" borderId="158" xfId="7" applyNumberFormat="1" applyFont="1" applyFill="1" applyBorder="1" applyAlignment="1">
      <alignment horizontal="right" vertical="center"/>
    </xf>
    <xf numFmtId="0" fontId="12" fillId="0" borderId="159" xfId="5" applyFont="1" applyFill="1" applyBorder="1" applyAlignment="1">
      <alignment vertical="center"/>
    </xf>
    <xf numFmtId="1" fontId="12" fillId="0" borderId="160" xfId="5" applyNumberFormat="1" applyFont="1" applyFill="1" applyBorder="1" applyAlignment="1">
      <alignment vertical="center"/>
    </xf>
    <xf numFmtId="1" fontId="12" fillId="0" borderId="85" xfId="5" applyNumberFormat="1" applyFont="1" applyFill="1" applyBorder="1" applyAlignment="1">
      <alignment vertical="center"/>
    </xf>
    <xf numFmtId="2" fontId="12" fillId="0" borderId="159" xfId="5" applyNumberFormat="1" applyFont="1" applyFill="1" applyBorder="1" applyAlignment="1">
      <alignment horizontal="center" vertical="center"/>
    </xf>
    <xf numFmtId="178" fontId="11" fillId="0" borderId="131" xfId="7" applyNumberFormat="1" applyFont="1" applyFill="1" applyBorder="1" applyAlignment="1">
      <alignment horizontal="center" vertical="center"/>
    </xf>
    <xf numFmtId="180" fontId="11" fillId="0" borderId="130" xfId="7" applyNumberFormat="1" applyFont="1" applyFill="1" applyBorder="1" applyAlignment="1">
      <alignment horizontal="center" vertical="center"/>
    </xf>
    <xf numFmtId="1" fontId="12" fillId="0" borderId="132" xfId="5" applyNumberFormat="1" applyFont="1" applyFill="1" applyBorder="1" applyAlignment="1">
      <alignment vertical="center"/>
    </xf>
    <xf numFmtId="178" fontId="13" fillId="2" borderId="160" xfId="7" applyNumberFormat="1" applyFont="1" applyFill="1" applyBorder="1" applyAlignment="1">
      <alignment horizontal="left"/>
    </xf>
    <xf numFmtId="0" fontId="12" fillId="2" borderId="159" xfId="5" applyFont="1" applyFill="1" applyBorder="1" applyAlignment="1">
      <alignment horizontal="center" vertical="center"/>
    </xf>
    <xf numFmtId="178" fontId="13" fillId="2" borderId="160" xfId="7" applyNumberFormat="1" applyFont="1" applyFill="1" applyBorder="1" applyAlignment="1">
      <alignment horizontal="right"/>
    </xf>
    <xf numFmtId="178" fontId="11" fillId="2" borderId="160" xfId="7" applyNumberFormat="1" applyFont="1" applyFill="1" applyBorder="1" applyAlignment="1">
      <alignment horizontal="left"/>
    </xf>
    <xf numFmtId="0" fontId="12" fillId="2" borderId="159" xfId="5" applyFont="1" applyFill="1" applyBorder="1"/>
    <xf numFmtId="0" fontId="12" fillId="2" borderId="160" xfId="5" applyFont="1" applyFill="1" applyBorder="1" applyAlignment="1">
      <alignment vertical="center"/>
    </xf>
    <xf numFmtId="2" fontId="12" fillId="2" borderId="159" xfId="5" applyNumberFormat="1" applyFont="1" applyFill="1" applyBorder="1" applyAlignment="1">
      <alignment horizontal="center" vertical="center"/>
    </xf>
    <xf numFmtId="178" fontId="11" fillId="2" borderId="157" xfId="7" applyNumberFormat="1" applyFont="1" applyFill="1" applyBorder="1" applyAlignment="1">
      <alignment horizontal="left"/>
    </xf>
    <xf numFmtId="178" fontId="11" fillId="2" borderId="160" xfId="7" applyNumberFormat="1" applyFont="1" applyFill="1" applyBorder="1" applyAlignment="1">
      <alignment horizontal="left" vertical="center"/>
    </xf>
    <xf numFmtId="179" fontId="12" fillId="2" borderId="159" xfId="5" applyNumberFormat="1" applyFont="1" applyFill="1" applyBorder="1" applyAlignment="1">
      <alignment horizontal="center" vertical="center"/>
    </xf>
    <xf numFmtId="0" fontId="12" fillId="2" borderId="159" xfId="5" applyFont="1" applyFill="1" applyBorder="1" applyAlignment="1">
      <alignment horizontal="center"/>
    </xf>
    <xf numFmtId="2" fontId="12" fillId="2" borderId="160" xfId="5" applyNumberFormat="1" applyFont="1" applyFill="1" applyBorder="1" applyAlignment="1">
      <alignment horizontal="center" vertical="center"/>
    </xf>
    <xf numFmtId="178" fontId="11" fillId="2" borderId="161" xfId="7" applyNumberFormat="1" applyFont="1" applyFill="1" applyBorder="1" applyAlignment="1">
      <alignment horizontal="right"/>
    </xf>
    <xf numFmtId="201" fontId="16" fillId="0" borderId="58" xfId="8" applyNumberFormat="1" applyFont="1" applyFill="1" applyBorder="1" applyAlignment="1">
      <alignment horizontal="center"/>
    </xf>
    <xf numFmtId="49" fontId="13" fillId="2" borderId="160" xfId="7" applyNumberFormat="1" applyFont="1" applyFill="1" applyBorder="1" applyAlignment="1">
      <alignment horizontal="right"/>
    </xf>
    <xf numFmtId="179" fontId="20" fillId="0" borderId="83" xfId="7" applyNumberFormat="1" applyFont="1" applyFill="1" applyBorder="1" applyAlignment="1"/>
    <xf numFmtId="183" fontId="11" fillId="2" borderId="0" xfId="7" applyNumberFormat="1" applyFont="1" applyFill="1" applyBorder="1" applyAlignment="1">
      <alignment horizontal="center" vertical="center"/>
    </xf>
    <xf numFmtId="179" fontId="11" fillId="0" borderId="83" xfId="7" applyNumberFormat="1" applyFont="1" applyFill="1" applyBorder="1" applyAlignment="1"/>
    <xf numFmtId="179" fontId="11" fillId="0" borderId="137" xfId="7" applyNumberFormat="1" applyFont="1" applyFill="1" applyBorder="1" applyAlignment="1"/>
    <xf numFmtId="202" fontId="11" fillId="3" borderId="32" xfId="7" applyNumberFormat="1" applyFont="1" applyFill="1" applyBorder="1" applyAlignment="1">
      <alignment horizontal="center"/>
    </xf>
    <xf numFmtId="182" fontId="12" fillId="0" borderId="43" xfId="0" applyNumberFormat="1" applyFont="1" applyFill="1" applyBorder="1" applyAlignment="1">
      <alignment vertical="center" shrinkToFit="1"/>
    </xf>
    <xf numFmtId="0" fontId="12" fillId="0" borderId="43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 wrapText="1"/>
    </xf>
    <xf numFmtId="179" fontId="12" fillId="0" borderId="43" xfId="0" applyNumberFormat="1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left" vertical="center" wrapText="1"/>
    </xf>
    <xf numFmtId="182" fontId="6" fillId="0" borderId="43" xfId="0" applyNumberFormat="1" applyFont="1" applyFill="1" applyBorder="1" applyAlignment="1">
      <alignment horizontal="left" vertical="center" shrinkToFit="1"/>
    </xf>
    <xf numFmtId="182" fontId="6" fillId="0" borderId="75" xfId="0" applyNumberFormat="1" applyFont="1" applyFill="1" applyBorder="1" applyAlignment="1">
      <alignment horizontal="left" vertical="center" shrinkToFit="1"/>
    </xf>
    <xf numFmtId="2" fontId="11" fillId="2" borderId="137" xfId="7" applyNumberFormat="1" applyFont="1" applyFill="1" applyBorder="1" applyAlignment="1">
      <alignment horizontal="center"/>
    </xf>
    <xf numFmtId="2" fontId="13" fillId="2" borderId="0" xfId="5" applyNumberFormat="1" applyFont="1" applyFill="1" applyBorder="1" applyAlignment="1">
      <alignment horizontal="center"/>
    </xf>
    <xf numFmtId="0" fontId="13" fillId="0" borderId="15" xfId="0" applyFont="1" applyFill="1" applyBorder="1" applyAlignment="1">
      <alignment horizontal="left" vertical="center" shrinkToFit="1"/>
    </xf>
    <xf numFmtId="0" fontId="12" fillId="0" borderId="15" xfId="5" applyFont="1" applyFill="1" applyBorder="1" applyAlignment="1">
      <alignment horizontal="left" vertical="center"/>
    </xf>
    <xf numFmtId="0" fontId="12" fillId="0" borderId="87" xfId="5" applyFont="1" applyFill="1" applyBorder="1" applyAlignment="1">
      <alignment horizontal="center" vertical="center"/>
    </xf>
    <xf numFmtId="0" fontId="12" fillId="0" borderId="159" xfId="5" applyFont="1" applyFill="1" applyBorder="1" applyAlignment="1">
      <alignment horizontal="center" vertical="center"/>
    </xf>
    <xf numFmtId="0" fontId="12" fillId="0" borderId="132" xfId="5" applyFont="1" applyFill="1" applyBorder="1" applyAlignment="1">
      <alignment horizontal="center" vertical="center"/>
    </xf>
    <xf numFmtId="38" fontId="6" fillId="0" borderId="163" xfId="8" applyFont="1" applyFill="1" applyBorder="1" applyAlignment="1">
      <alignment vertical="center"/>
    </xf>
    <xf numFmtId="201" fontId="6" fillId="0" borderId="162" xfId="8" applyNumberFormat="1" applyFont="1" applyFill="1" applyBorder="1" applyAlignment="1">
      <alignment vertical="center"/>
    </xf>
    <xf numFmtId="40" fontId="6" fillId="0" borderId="162" xfId="8" applyNumberFormat="1" applyFont="1" applyFill="1" applyBorder="1" applyAlignment="1">
      <alignment vertical="center"/>
    </xf>
    <xf numFmtId="0" fontId="16" fillId="0" borderId="54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left" vertical="center"/>
    </xf>
    <xf numFmtId="1" fontId="12" fillId="0" borderId="87" xfId="5" applyNumberFormat="1" applyFont="1" applyFill="1" applyBorder="1" applyAlignment="1">
      <alignment vertical="center"/>
    </xf>
    <xf numFmtId="2" fontId="12" fillId="2" borderId="87" xfId="5" applyNumberFormat="1" applyFont="1" applyFill="1" applyBorder="1" applyAlignment="1">
      <alignment horizontal="center" vertical="center"/>
    </xf>
    <xf numFmtId="178" fontId="13" fillId="2" borderId="133" xfId="7" applyNumberFormat="1" applyFont="1" applyFill="1" applyBorder="1" applyAlignment="1">
      <alignment horizontal="left"/>
    </xf>
    <xf numFmtId="2" fontId="13" fillId="2" borderId="131" xfId="5" applyNumberFormat="1" applyFont="1" applyFill="1" applyBorder="1" applyAlignment="1">
      <alignment horizontal="center"/>
    </xf>
    <xf numFmtId="183" fontId="13" fillId="2" borderId="131" xfId="7" applyNumberFormat="1" applyFont="1" applyFill="1" applyBorder="1" applyAlignment="1">
      <alignment horizontal="center"/>
    </xf>
    <xf numFmtId="2" fontId="13" fillId="2" borderId="131" xfId="7" applyNumberFormat="1" applyFont="1" applyFill="1" applyBorder="1" applyAlignment="1">
      <alignment horizontal="center"/>
    </xf>
    <xf numFmtId="2" fontId="11" fillId="3" borderId="130" xfId="7" applyNumberFormat="1" applyFont="1" applyFill="1" applyBorder="1" applyAlignment="1">
      <alignment horizontal="center"/>
    </xf>
    <xf numFmtId="2" fontId="12" fillId="2" borderId="133" xfId="5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shrinkToFit="1"/>
    </xf>
    <xf numFmtId="179" fontId="11" fillId="0" borderId="0" xfId="7" applyNumberFormat="1" applyFont="1" applyFill="1" applyBorder="1" applyAlignment="1"/>
    <xf numFmtId="179" fontId="20" fillId="0" borderId="0" xfId="7" applyNumberFormat="1" applyFont="1" applyFill="1" applyBorder="1" applyAlignment="1"/>
    <xf numFmtId="2" fontId="12" fillId="0" borderId="87" xfId="5" applyNumberFormat="1" applyFont="1" applyFill="1" applyBorder="1" applyAlignment="1">
      <alignment horizontal="center" vertical="center"/>
    </xf>
    <xf numFmtId="178" fontId="11" fillId="0" borderId="160" xfId="7" applyNumberFormat="1" applyFont="1" applyFill="1" applyBorder="1" applyAlignment="1">
      <alignment horizontal="right" vertical="center"/>
    </xf>
    <xf numFmtId="178" fontId="11" fillId="0" borderId="133" xfId="6" applyNumberFormat="1" applyFont="1" applyFill="1" applyBorder="1" applyAlignment="1">
      <alignment horizontal="right" vertical="center"/>
    </xf>
    <xf numFmtId="0" fontId="12" fillId="2" borderId="87" xfId="5" applyFont="1" applyFill="1" applyBorder="1"/>
    <xf numFmtId="0" fontId="12" fillId="0" borderId="135" xfId="5" applyFont="1" applyFill="1" applyBorder="1" applyAlignment="1">
      <alignment horizontal="left" vertical="center"/>
    </xf>
    <xf numFmtId="0" fontId="12" fillId="0" borderId="137" xfId="5" applyFont="1" applyFill="1" applyBorder="1" applyAlignment="1">
      <alignment horizontal="left" vertical="center"/>
    </xf>
    <xf numFmtId="178" fontId="11" fillId="0" borderId="140" xfId="6" applyNumberFormat="1" applyFont="1" applyFill="1" applyBorder="1" applyAlignment="1">
      <alignment horizontal="right" vertical="center"/>
    </xf>
    <xf numFmtId="179" fontId="11" fillId="0" borderId="137" xfId="6" applyNumberFormat="1" applyFont="1" applyFill="1" applyBorder="1" applyAlignment="1">
      <alignment horizontal="center" vertical="center"/>
    </xf>
    <xf numFmtId="178" fontId="11" fillId="0" borderId="137" xfId="7" applyNumberFormat="1" applyFont="1" applyFill="1" applyBorder="1" applyAlignment="1">
      <alignment horizontal="center" vertical="center"/>
    </xf>
    <xf numFmtId="0" fontId="12" fillId="0" borderId="138" xfId="5" applyFont="1" applyFill="1" applyBorder="1" applyAlignment="1">
      <alignment horizontal="center" vertical="center"/>
    </xf>
    <xf numFmtId="1" fontId="12" fillId="0" borderId="140" xfId="5" applyNumberFormat="1" applyFont="1" applyFill="1" applyBorder="1" applyAlignment="1">
      <alignment vertical="center"/>
    </xf>
    <xf numFmtId="38" fontId="16" fillId="0" borderId="139" xfId="8" applyFont="1" applyFill="1" applyBorder="1" applyAlignment="1"/>
    <xf numFmtId="0" fontId="12" fillId="0" borderId="85" xfId="5" applyFont="1" applyFill="1" applyBorder="1" applyAlignment="1">
      <alignment vertical="center"/>
    </xf>
    <xf numFmtId="0" fontId="24" fillId="0" borderId="0" xfId="9" applyFont="1" applyAlignment="1">
      <alignment horizontal="center"/>
    </xf>
    <xf numFmtId="0" fontId="24" fillId="0" borderId="0" xfId="9" applyFont="1" applyAlignment="1">
      <alignment horizontal="right"/>
    </xf>
    <xf numFmtId="0" fontId="26" fillId="0" borderId="0" xfId="9" applyFont="1" applyAlignment="1" applyProtection="1">
      <alignment horizontal="distributed"/>
      <protection hidden="1"/>
    </xf>
    <xf numFmtId="0" fontId="6" fillId="0" borderId="45" xfId="0" applyFont="1" applyFill="1" applyBorder="1" applyAlignment="1">
      <alignment horizontal="center" vertical="center"/>
    </xf>
    <xf numFmtId="0" fontId="6" fillId="0" borderId="64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65" xfId="0" applyFont="1" applyFill="1" applyBorder="1" applyAlignment="1">
      <alignment horizontal="center" vertical="center"/>
    </xf>
    <xf numFmtId="0" fontId="12" fillId="0" borderId="63" xfId="0" applyFont="1" applyFill="1" applyBorder="1" applyAlignment="1">
      <alignment horizontal="center" vertical="center"/>
    </xf>
    <xf numFmtId="0" fontId="12" fillId="0" borderId="69" xfId="0" applyFont="1" applyFill="1" applyBorder="1" applyAlignment="1">
      <alignment horizontal="center" vertical="center"/>
    </xf>
    <xf numFmtId="0" fontId="12" fillId="0" borderId="68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29" xfId="5" applyFont="1" applyFill="1" applyBorder="1" applyAlignment="1">
      <alignment horizontal="left" vertical="center"/>
    </xf>
    <xf numFmtId="0" fontId="12" fillId="0" borderId="131" xfId="5" applyFont="1" applyFill="1" applyBorder="1" applyAlignment="1">
      <alignment horizontal="left" vertical="center"/>
    </xf>
    <xf numFmtId="2" fontId="11" fillId="2" borderId="0" xfId="7" applyNumberFormat="1" applyFont="1" applyFill="1" applyBorder="1" applyAlignment="1">
      <alignment horizontal="center"/>
    </xf>
    <xf numFmtId="0" fontId="12" fillId="2" borderId="15" xfId="5" applyFont="1" applyFill="1" applyBorder="1" applyAlignment="1">
      <alignment horizontal="center" vertical="center" wrapText="1"/>
    </xf>
    <xf numFmtId="0" fontId="12" fillId="2" borderId="32" xfId="5" applyFont="1" applyFill="1" applyBorder="1" applyAlignment="1">
      <alignment horizontal="center" vertical="center" wrapText="1"/>
    </xf>
    <xf numFmtId="0" fontId="12" fillId="2" borderId="41" xfId="5" applyFont="1" applyFill="1" applyBorder="1" applyAlignment="1">
      <alignment horizontal="center" vertical="center" wrapText="1"/>
    </xf>
    <xf numFmtId="0" fontId="12" fillId="2" borderId="40" xfId="5" applyFont="1" applyFill="1" applyBorder="1" applyAlignment="1">
      <alignment horizontal="center" vertical="center" wrapText="1"/>
    </xf>
    <xf numFmtId="0" fontId="12" fillId="2" borderId="129" xfId="5" applyFont="1" applyFill="1" applyBorder="1" applyAlignment="1">
      <alignment horizontal="center" vertical="center" wrapText="1"/>
    </xf>
    <xf numFmtId="0" fontId="12" fillId="2" borderId="130" xfId="5" applyFont="1" applyFill="1" applyBorder="1" applyAlignment="1">
      <alignment horizontal="center" vertical="center" wrapText="1"/>
    </xf>
    <xf numFmtId="2" fontId="11" fillId="2" borderId="137" xfId="7" applyNumberFormat="1" applyFont="1" applyFill="1" applyBorder="1" applyAlignment="1">
      <alignment horizontal="center"/>
    </xf>
    <xf numFmtId="0" fontId="12" fillId="0" borderId="15" xfId="5" applyFont="1" applyFill="1" applyBorder="1" applyAlignment="1">
      <alignment horizontal="left" vertical="center"/>
    </xf>
    <xf numFmtId="0" fontId="12" fillId="0" borderId="32" xfId="5" applyFont="1" applyFill="1" applyBorder="1" applyAlignment="1">
      <alignment horizontal="left" vertical="center"/>
    </xf>
    <xf numFmtId="0" fontId="12" fillId="2" borderId="41" xfId="5" applyFont="1" applyFill="1" applyBorder="1" applyAlignment="1">
      <alignment horizontal="center" vertical="center"/>
    </xf>
    <xf numFmtId="0" fontId="12" fillId="2" borderId="40" xfId="5" applyFont="1" applyFill="1" applyBorder="1" applyAlignment="1">
      <alignment horizontal="center" vertical="center"/>
    </xf>
    <xf numFmtId="0" fontId="12" fillId="2" borderId="27" xfId="5" applyFont="1" applyFill="1" applyBorder="1" applyAlignment="1">
      <alignment horizontal="left"/>
    </xf>
    <xf numFmtId="0" fontId="12" fillId="2" borderId="123" xfId="5" applyFont="1" applyFill="1" applyBorder="1" applyAlignment="1">
      <alignment horizontal="left"/>
    </xf>
    <xf numFmtId="0" fontId="12" fillId="2" borderId="15" xfId="5" applyFont="1" applyFill="1" applyBorder="1" applyAlignment="1">
      <alignment horizontal="center" vertical="center"/>
    </xf>
    <xf numFmtId="0" fontId="12" fillId="2" borderId="32" xfId="5" applyFont="1" applyFill="1" applyBorder="1" applyAlignment="1">
      <alignment horizontal="center" vertical="center"/>
    </xf>
    <xf numFmtId="0" fontId="13" fillId="0" borderId="128" xfId="0" applyFont="1" applyFill="1" applyBorder="1" applyAlignment="1">
      <alignment horizontal="left" vertical="center" shrinkToFit="1"/>
    </xf>
    <xf numFmtId="0" fontId="13" fillId="0" borderId="83" xfId="0" applyFont="1" applyFill="1" applyBorder="1" applyAlignment="1">
      <alignment horizontal="left" vertical="center" shrinkToFit="1"/>
    </xf>
    <xf numFmtId="180" fontId="11" fillId="0" borderId="0" xfId="7" applyNumberFormat="1" applyFont="1" applyFill="1" applyBorder="1" applyAlignment="1">
      <alignment horizontal="left" vertical="center"/>
    </xf>
    <xf numFmtId="0" fontId="12" fillId="0" borderId="20" xfId="5" applyFont="1" applyFill="1" applyBorder="1" applyAlignment="1">
      <alignment horizontal="center" vertical="center" shrinkToFit="1"/>
    </xf>
    <xf numFmtId="0" fontId="12" fillId="0" borderId="5" xfId="5" applyFont="1" applyFill="1" applyBorder="1" applyAlignment="1">
      <alignment horizontal="center" vertical="center" shrinkToFit="1"/>
    </xf>
    <xf numFmtId="0" fontId="12" fillId="0" borderId="61" xfId="5" applyFont="1" applyFill="1" applyBorder="1" applyAlignment="1">
      <alignment horizontal="center" vertical="center"/>
    </xf>
    <xf numFmtId="0" fontId="12" fillId="0" borderId="87" xfId="5" applyFont="1" applyFill="1" applyBorder="1" applyAlignment="1">
      <alignment horizontal="center" vertical="center"/>
    </xf>
    <xf numFmtId="0" fontId="12" fillId="0" borderId="13" xfId="5" applyFont="1" applyFill="1" applyBorder="1" applyAlignment="1">
      <alignment horizontal="center" vertical="center"/>
    </xf>
    <xf numFmtId="179" fontId="13" fillId="2" borderId="30" xfId="7" applyNumberFormat="1" applyFont="1" applyFill="1" applyBorder="1" applyAlignment="1">
      <alignment horizontal="center"/>
    </xf>
    <xf numFmtId="0" fontId="12" fillId="2" borderId="22" xfId="5" applyFont="1" applyFill="1" applyBorder="1" applyAlignment="1">
      <alignment horizontal="center" vertical="center"/>
    </xf>
    <xf numFmtId="0" fontId="12" fillId="2" borderId="127" xfId="5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shrinkToFit="1"/>
    </xf>
    <xf numFmtId="0" fontId="13" fillId="0" borderId="32" xfId="0" applyFont="1" applyBorder="1" applyAlignment="1">
      <alignment horizontal="center" vertical="center" shrinkToFit="1"/>
    </xf>
    <xf numFmtId="0" fontId="12" fillId="2" borderId="88" xfId="5" applyFont="1" applyFill="1" applyBorder="1" applyAlignment="1">
      <alignment horizontal="left" vertical="center" shrinkToFit="1"/>
    </xf>
    <xf numFmtId="0" fontId="12" fillId="2" borderId="0" xfId="5" applyFont="1" applyFill="1" applyBorder="1" applyAlignment="1">
      <alignment horizontal="left" vertical="center" shrinkToFit="1"/>
    </xf>
    <xf numFmtId="0" fontId="12" fillId="2" borderId="32" xfId="5" applyFont="1" applyFill="1" applyBorder="1" applyAlignment="1">
      <alignment horizontal="left" vertical="center" shrinkToFit="1"/>
    </xf>
    <xf numFmtId="0" fontId="13" fillId="0" borderId="129" xfId="0" applyFont="1" applyBorder="1" applyAlignment="1">
      <alignment horizontal="center" vertical="center" wrapText="1" shrinkToFit="1"/>
    </xf>
    <xf numFmtId="0" fontId="13" fillId="0" borderId="130" xfId="0" applyFont="1" applyBorder="1" applyAlignment="1">
      <alignment horizontal="center" vertical="center" wrapText="1" shrinkToFit="1"/>
    </xf>
    <xf numFmtId="179" fontId="11" fillId="2" borderId="140" xfId="7" applyNumberFormat="1" applyFont="1" applyFill="1" applyBorder="1" applyAlignment="1">
      <alignment horizontal="center" vertical="center"/>
    </xf>
    <xf numFmtId="179" fontId="11" fillId="2" borderId="137" xfId="7" applyNumberFormat="1" applyFont="1" applyFill="1" applyBorder="1" applyAlignment="1">
      <alignment horizontal="center" vertical="center"/>
    </xf>
    <xf numFmtId="0" fontId="36" fillId="2" borderId="15" xfId="5" applyFont="1" applyFill="1" applyBorder="1" applyAlignment="1">
      <alignment horizontal="center" vertical="center"/>
    </xf>
    <xf numFmtId="0" fontId="36" fillId="2" borderId="32" xfId="5" applyFont="1" applyFill="1" applyBorder="1" applyAlignment="1">
      <alignment horizontal="center" vertical="center"/>
    </xf>
    <xf numFmtId="0" fontId="12" fillId="2" borderId="135" xfId="5" applyFont="1" applyFill="1" applyBorder="1" applyAlignment="1">
      <alignment horizontal="center" vertical="center" wrapText="1"/>
    </xf>
    <xf numFmtId="0" fontId="12" fillId="2" borderId="136" xfId="5" applyFont="1" applyFill="1" applyBorder="1" applyAlignment="1">
      <alignment horizontal="center" vertical="center"/>
    </xf>
    <xf numFmtId="0" fontId="12" fillId="2" borderId="129" xfId="5" applyFont="1" applyFill="1" applyBorder="1" applyAlignment="1">
      <alignment horizontal="center" vertical="center"/>
    </xf>
    <xf numFmtId="0" fontId="12" fillId="2" borderId="130" xfId="5" applyFont="1" applyFill="1" applyBorder="1" applyAlignment="1">
      <alignment horizontal="center" vertical="center"/>
    </xf>
    <xf numFmtId="178" fontId="11" fillId="0" borderId="0" xfId="6" applyNumberFormat="1" applyFont="1" applyFill="1" applyBorder="1" applyAlignment="1">
      <alignment horizontal="center" vertical="center" shrinkToFit="1"/>
    </xf>
    <xf numFmtId="178" fontId="13" fillId="2" borderId="30" xfId="7" applyNumberFormat="1" applyFont="1" applyFill="1" applyBorder="1" applyAlignment="1">
      <alignment horizontal="center" vertical="center"/>
    </xf>
    <xf numFmtId="178" fontId="20" fillId="0" borderId="18" xfId="6" applyNumberFormat="1" applyFont="1" applyFill="1" applyBorder="1" applyAlignment="1">
      <alignment horizontal="center" vertical="center" wrapText="1" shrinkToFit="1"/>
    </xf>
    <xf numFmtId="178" fontId="20" fillId="0" borderId="20" xfId="6" applyNumberFormat="1" applyFont="1" applyFill="1" applyBorder="1" applyAlignment="1">
      <alignment horizontal="center" vertical="center" wrapText="1" shrinkToFit="1"/>
    </xf>
    <xf numFmtId="178" fontId="20" fillId="0" borderId="5" xfId="6" applyNumberFormat="1" applyFont="1" applyFill="1" applyBorder="1" applyAlignment="1">
      <alignment horizontal="center" vertical="center" wrapText="1" shrinkToFit="1"/>
    </xf>
    <xf numFmtId="179" fontId="20" fillId="0" borderId="14" xfId="7" applyNumberFormat="1" applyFont="1" applyFill="1" applyBorder="1" applyAlignment="1">
      <alignment horizontal="center"/>
    </xf>
    <xf numFmtId="0" fontId="38" fillId="0" borderId="142" xfId="0" applyFont="1" applyBorder="1" applyAlignment="1">
      <alignment horizontal="center" vertical="center" wrapText="1"/>
    </xf>
    <xf numFmtId="0" fontId="38" fillId="0" borderId="60" xfId="0" applyFont="1" applyBorder="1" applyAlignment="1">
      <alignment horizontal="center" vertical="center" wrapText="1"/>
    </xf>
    <xf numFmtId="0" fontId="38" fillId="0" borderId="143" xfId="0" applyFont="1" applyBorder="1" applyAlignment="1">
      <alignment horizontal="center" vertical="center" wrapText="1"/>
    </xf>
    <xf numFmtId="0" fontId="13" fillId="2" borderId="138" xfId="5" applyFont="1" applyFill="1" applyBorder="1" applyAlignment="1">
      <alignment horizontal="center" vertical="center" shrinkToFit="1"/>
    </xf>
    <xf numFmtId="0" fontId="13" fillId="2" borderId="87" xfId="5" applyFont="1" applyFill="1" applyBorder="1" applyAlignment="1">
      <alignment horizontal="center" vertical="center" shrinkToFit="1"/>
    </xf>
    <xf numFmtId="0" fontId="13" fillId="2" borderId="13" xfId="5" applyFont="1" applyFill="1" applyBorder="1" applyAlignment="1">
      <alignment horizontal="center" vertical="center" shrinkToFit="1"/>
    </xf>
    <xf numFmtId="0" fontId="12" fillId="2" borderId="0" xfId="5" applyFont="1" applyFill="1" applyBorder="1" applyAlignment="1">
      <alignment horizontal="center" vertical="center" wrapText="1"/>
    </xf>
    <xf numFmtId="0" fontId="12" fillId="2" borderId="26" xfId="5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shrinkToFit="1"/>
    </xf>
    <xf numFmtId="0" fontId="13" fillId="0" borderId="141" xfId="0" applyFont="1" applyFill="1" applyBorder="1" applyAlignment="1">
      <alignment horizontal="left" vertical="center" shrinkToFit="1"/>
    </xf>
    <xf numFmtId="0" fontId="12" fillId="0" borderId="130" xfId="5" applyFont="1" applyFill="1" applyBorder="1" applyAlignment="1">
      <alignment horizontal="left" vertical="center"/>
    </xf>
    <xf numFmtId="0" fontId="12" fillId="0" borderId="0" xfId="5" applyFont="1" applyFill="1" applyBorder="1" applyAlignment="1">
      <alignment horizontal="left" vertical="center"/>
    </xf>
    <xf numFmtId="0" fontId="15" fillId="0" borderId="15" xfId="5" applyFont="1" applyFill="1" applyBorder="1" applyAlignment="1">
      <alignment horizontal="center"/>
    </xf>
    <xf numFmtId="0" fontId="15" fillId="0" borderId="0" xfId="5" applyFont="1" applyFill="1" applyBorder="1" applyAlignment="1">
      <alignment horizontal="center"/>
    </xf>
    <xf numFmtId="0" fontId="15" fillId="0" borderId="16" xfId="5" applyFont="1" applyFill="1" applyBorder="1" applyAlignment="1">
      <alignment horizontal="center"/>
    </xf>
    <xf numFmtId="0" fontId="19" fillId="0" borderId="0" xfId="5" applyFont="1" applyFill="1" applyBorder="1" applyAlignment="1">
      <alignment horizontal="center" vertical="center"/>
    </xf>
    <xf numFmtId="0" fontId="18" fillId="0" borderId="0" xfId="5" applyFont="1" applyFill="1" applyBorder="1" applyAlignment="1">
      <alignment horizontal="center" vertical="center"/>
    </xf>
    <xf numFmtId="0" fontId="12" fillId="0" borderId="2" xfId="5" applyFont="1" applyFill="1" applyBorder="1" applyAlignment="1">
      <alignment horizontal="center" vertical="center"/>
    </xf>
    <xf numFmtId="178" fontId="20" fillId="0" borderId="122" xfId="6" applyNumberFormat="1" applyFont="1" applyFill="1" applyBorder="1" applyAlignment="1">
      <alignment horizontal="center" wrapText="1" shrinkToFit="1"/>
    </xf>
    <xf numFmtId="178" fontId="20" fillId="0" borderId="116" xfId="6" applyNumberFormat="1" applyFont="1" applyFill="1" applyBorder="1" applyAlignment="1">
      <alignment horizontal="center" wrapText="1" shrinkToFit="1"/>
    </xf>
    <xf numFmtId="178" fontId="20" fillId="0" borderId="59" xfId="6" applyNumberFormat="1" applyFont="1" applyFill="1" applyBorder="1" applyAlignment="1">
      <alignment horizontal="center" wrapText="1" shrinkToFit="1"/>
    </xf>
    <xf numFmtId="0" fontId="12" fillId="2" borderId="15" xfId="5" applyFont="1" applyFill="1" applyBorder="1" applyAlignment="1">
      <alignment horizontal="center"/>
    </xf>
    <xf numFmtId="0" fontId="12" fillId="2" borderId="141" xfId="5" applyFont="1" applyFill="1" applyBorder="1" applyAlignment="1">
      <alignment horizontal="center"/>
    </xf>
    <xf numFmtId="0" fontId="12" fillId="2" borderId="129" xfId="5" applyFont="1" applyFill="1" applyBorder="1" applyAlignment="1">
      <alignment horizontal="center"/>
    </xf>
    <xf numFmtId="0" fontId="12" fillId="2" borderId="130" xfId="5" applyFont="1" applyFill="1" applyBorder="1" applyAlignment="1">
      <alignment horizontal="center"/>
    </xf>
    <xf numFmtId="0" fontId="12" fillId="2" borderId="32" xfId="5" applyFont="1" applyFill="1" applyBorder="1" applyAlignment="1">
      <alignment horizontal="center"/>
    </xf>
    <xf numFmtId="0" fontId="12" fillId="2" borderId="22" xfId="5" applyFont="1" applyFill="1" applyBorder="1" applyAlignment="1">
      <alignment horizontal="center"/>
    </xf>
    <xf numFmtId="0" fontId="12" fillId="2" borderId="127" xfId="5" applyFont="1" applyFill="1" applyBorder="1" applyAlignment="1">
      <alignment horizontal="center"/>
    </xf>
    <xf numFmtId="0" fontId="12" fillId="2" borderId="131" xfId="5" applyFont="1" applyFill="1" applyBorder="1" applyAlignment="1">
      <alignment horizontal="center" vertical="center" wrapText="1"/>
    </xf>
    <xf numFmtId="0" fontId="12" fillId="2" borderId="136" xfId="5" applyFont="1" applyFill="1" applyBorder="1" applyAlignment="1">
      <alignment horizontal="center" vertical="center" wrapText="1"/>
    </xf>
    <xf numFmtId="0" fontId="12" fillId="2" borderId="137" xfId="5" applyFont="1" applyFill="1" applyBorder="1" applyAlignment="1">
      <alignment horizontal="center" vertical="center" wrapText="1"/>
    </xf>
    <xf numFmtId="183" fontId="32" fillId="2" borderId="9" xfId="12" applyNumberFormat="1" applyFont="1" applyFill="1" applyBorder="1" applyAlignment="1">
      <alignment horizontal="center" vertical="center"/>
    </xf>
    <xf numFmtId="183" fontId="32" fillId="2" borderId="93" xfId="12" applyNumberFormat="1" applyFont="1" applyFill="1" applyBorder="1" applyAlignment="1">
      <alignment horizontal="center" vertical="center"/>
    </xf>
    <xf numFmtId="43" fontId="32" fillId="2" borderId="9" xfId="4" applyNumberFormat="1" applyFont="1" applyFill="1" applyBorder="1" applyAlignment="1">
      <alignment horizontal="center" vertical="center" shrinkToFit="1"/>
    </xf>
    <xf numFmtId="43" fontId="32" fillId="2" borderId="93" xfId="4" applyNumberFormat="1" applyFont="1" applyFill="1" applyBorder="1" applyAlignment="1">
      <alignment horizontal="center" vertical="center" shrinkToFit="1"/>
    </xf>
    <xf numFmtId="195" fontId="30" fillId="2" borderId="153" xfId="5" applyNumberFormat="1" applyFont="1" applyFill="1" applyBorder="1" applyAlignment="1" applyProtection="1">
      <alignment horizontal="center" vertical="center"/>
      <protection locked="0"/>
    </xf>
    <xf numFmtId="195" fontId="30" fillId="2" borderId="45" xfId="5" applyNumberFormat="1" applyFont="1" applyFill="1" applyBorder="1" applyAlignment="1" applyProtection="1">
      <alignment horizontal="center" vertical="center"/>
      <protection locked="0"/>
    </xf>
    <xf numFmtId="195" fontId="30" fillId="2" borderId="64" xfId="5" applyNumberFormat="1" applyFont="1" applyFill="1" applyBorder="1" applyAlignment="1" applyProtection="1">
      <alignment horizontal="center" vertical="center"/>
      <protection locked="0"/>
    </xf>
    <xf numFmtId="183" fontId="32" fillId="2" borderId="29" xfId="12" applyNumberFormat="1" applyFont="1" applyFill="1" applyBorder="1" applyAlignment="1">
      <alignment horizontal="center" vertical="center"/>
    </xf>
    <xf numFmtId="183" fontId="32" fillId="2" borderId="38" xfId="12" applyNumberFormat="1" applyFont="1" applyFill="1" applyBorder="1" applyAlignment="1">
      <alignment horizontal="center" vertical="center"/>
    </xf>
    <xf numFmtId="183" fontId="32" fillId="2" borderId="70" xfId="12" applyNumberFormat="1" applyFont="1" applyFill="1" applyBorder="1" applyAlignment="1">
      <alignment horizontal="center" vertical="center"/>
    </xf>
    <xf numFmtId="183" fontId="32" fillId="2" borderId="37" xfId="12" applyNumberFormat="1" applyFont="1" applyFill="1" applyBorder="1" applyAlignment="1">
      <alignment horizontal="center" vertical="center"/>
    </xf>
    <xf numFmtId="183" fontId="32" fillId="2" borderId="39" xfId="12" applyNumberFormat="1" applyFont="1" applyFill="1" applyBorder="1" applyAlignment="1">
      <alignment horizontal="center" vertical="center"/>
    </xf>
    <xf numFmtId="187" fontId="32" fillId="2" borderId="7" xfId="4" applyNumberFormat="1" applyFont="1" applyFill="1" applyBorder="1" applyAlignment="1">
      <alignment horizontal="center" vertical="center" wrapText="1"/>
    </xf>
    <xf numFmtId="187" fontId="32" fillId="2" borderId="44" xfId="4" applyNumberFormat="1" applyFont="1" applyFill="1" applyBorder="1" applyAlignment="1">
      <alignment horizontal="center" vertical="center"/>
    </xf>
    <xf numFmtId="187" fontId="32" fillId="2" borderId="43" xfId="4" applyNumberFormat="1" applyFont="1" applyFill="1" applyBorder="1" applyAlignment="1">
      <alignment horizontal="center" vertical="center"/>
    </xf>
    <xf numFmtId="0" fontId="32" fillId="2" borderId="108" xfId="5" applyFont="1" applyFill="1" applyBorder="1" applyAlignment="1">
      <alignment horizontal="center" vertical="center"/>
    </xf>
    <xf numFmtId="0" fontId="32" fillId="2" borderId="91" xfId="5" applyFont="1" applyFill="1" applyBorder="1" applyAlignment="1">
      <alignment horizontal="center" vertical="center"/>
    </xf>
    <xf numFmtId="0" fontId="32" fillId="2" borderId="109" xfId="5" applyFont="1" applyFill="1" applyBorder="1" applyAlignment="1">
      <alignment horizontal="center" vertical="center"/>
    </xf>
    <xf numFmtId="0" fontId="32" fillId="2" borderId="108" xfId="4" applyFont="1" applyFill="1" applyBorder="1" applyAlignment="1">
      <alignment horizontal="center" vertical="center"/>
    </xf>
    <xf numFmtId="0" fontId="32" fillId="2" borderId="91" xfId="4" applyFont="1" applyFill="1" applyBorder="1" applyAlignment="1">
      <alignment horizontal="center" vertical="center"/>
    </xf>
    <xf numFmtId="0" fontId="32" fillId="2" borderId="92" xfId="4" applyFont="1" applyFill="1" applyBorder="1" applyAlignment="1">
      <alignment horizontal="center" vertical="center"/>
    </xf>
    <xf numFmtId="187" fontId="32" fillId="2" borderId="7" xfId="4" applyNumberFormat="1" applyFont="1" applyFill="1" applyBorder="1" applyAlignment="1">
      <alignment horizontal="center" vertical="center"/>
    </xf>
    <xf numFmtId="194" fontId="32" fillId="2" borderId="98" xfId="5" applyNumberFormat="1" applyFont="1" applyFill="1" applyBorder="1" applyAlignment="1">
      <alignment horizontal="center" vertical="center"/>
    </xf>
    <xf numFmtId="194" fontId="32" fillId="2" borderId="99" xfId="5" applyNumberFormat="1" applyFont="1" applyFill="1" applyBorder="1" applyAlignment="1">
      <alignment horizontal="center" vertical="center"/>
    </xf>
    <xf numFmtId="194" fontId="32" fillId="2" borderId="100" xfId="5" applyNumberFormat="1" applyFont="1" applyFill="1" applyBorder="1" applyAlignment="1">
      <alignment horizontal="center" vertical="center"/>
    </xf>
    <xf numFmtId="0" fontId="32" fillId="2" borderId="149" xfId="4" applyFont="1" applyFill="1" applyBorder="1" applyAlignment="1">
      <alignment vertical="center" wrapText="1"/>
    </xf>
    <xf numFmtId="0" fontId="32" fillId="2" borderId="150" xfId="4" applyFont="1" applyFill="1" applyBorder="1" applyAlignment="1">
      <alignment vertical="center" wrapText="1"/>
    </xf>
    <xf numFmtId="0" fontId="32" fillId="2" borderId="151" xfId="4" applyFont="1" applyFill="1" applyBorder="1" applyAlignment="1">
      <alignment vertical="center" wrapText="1"/>
    </xf>
    <xf numFmtId="0" fontId="32" fillId="2" borderId="94" xfId="4" applyFont="1" applyFill="1" applyBorder="1" applyAlignment="1">
      <alignment vertical="center" wrapText="1"/>
    </xf>
    <xf numFmtId="0" fontId="32" fillId="2" borderId="95" xfId="4" applyFont="1" applyFill="1" applyBorder="1" applyAlignment="1">
      <alignment vertical="center" wrapText="1"/>
    </xf>
    <xf numFmtId="0" fontId="32" fillId="2" borderId="96" xfId="4" applyFont="1" applyFill="1" applyBorder="1" applyAlignment="1">
      <alignment vertical="center" wrapText="1"/>
    </xf>
    <xf numFmtId="43" fontId="32" fillId="2" borderId="88" xfId="4" applyNumberFormat="1" applyFont="1" applyFill="1" applyBorder="1" applyAlignment="1">
      <alignment horizontal="center" vertical="center"/>
    </xf>
    <xf numFmtId="43" fontId="32" fillId="2" borderId="152" xfId="4" applyNumberFormat="1" applyFont="1" applyFill="1" applyBorder="1" applyAlignment="1">
      <alignment horizontal="center" vertical="center"/>
    </xf>
    <xf numFmtId="43" fontId="32" fillId="2" borderId="37" xfId="4" applyNumberFormat="1" applyFont="1" applyFill="1" applyBorder="1" applyAlignment="1">
      <alignment horizontal="center" vertical="center"/>
    </xf>
    <xf numFmtId="43" fontId="32" fillId="2" borderId="50" xfId="4" applyNumberFormat="1" applyFont="1" applyFill="1" applyBorder="1" applyAlignment="1">
      <alignment horizontal="center" vertical="center"/>
    </xf>
    <xf numFmtId="0" fontId="32" fillId="2" borderId="49" xfId="5" applyFont="1" applyFill="1" applyBorder="1" applyAlignment="1">
      <alignment horizontal="center" vertical="center"/>
    </xf>
    <xf numFmtId="0" fontId="32" fillId="2" borderId="35" xfId="5" applyFont="1" applyFill="1" applyBorder="1" applyAlignment="1">
      <alignment horizontal="center" vertical="center"/>
    </xf>
    <xf numFmtId="0" fontId="32" fillId="2" borderId="50" xfId="5" applyFont="1" applyFill="1" applyBorder="1" applyAlignment="1">
      <alignment horizontal="center" vertical="center"/>
    </xf>
    <xf numFmtId="0" fontId="32" fillId="2" borderId="39" xfId="5" applyFont="1" applyFill="1" applyBorder="1" applyAlignment="1">
      <alignment horizontal="center" vertical="center"/>
    </xf>
    <xf numFmtId="0" fontId="32" fillId="2" borderId="98" xfId="4" applyFont="1" applyFill="1" applyBorder="1" applyAlignment="1">
      <alignment horizontal="center" vertical="center"/>
    </xf>
    <xf numFmtId="0" fontId="32" fillId="2" borderId="100" xfId="4" applyFont="1" applyFill="1" applyBorder="1" applyAlignment="1">
      <alignment horizontal="center" vertical="center"/>
    </xf>
    <xf numFmtId="0" fontId="32" fillId="2" borderId="7" xfId="4" applyNumberFormat="1" applyFont="1" applyFill="1" applyBorder="1" applyAlignment="1">
      <alignment horizontal="center" vertical="center" shrinkToFit="1"/>
    </xf>
    <xf numFmtId="0" fontId="32" fillId="2" borderId="44" xfId="4" applyNumberFormat="1" applyFont="1" applyFill="1" applyBorder="1" applyAlignment="1">
      <alignment horizontal="center" vertical="center" shrinkToFit="1"/>
    </xf>
    <xf numFmtId="0" fontId="32" fillId="2" borderId="43" xfId="4" applyNumberFormat="1" applyFont="1" applyFill="1" applyBorder="1" applyAlignment="1">
      <alignment horizontal="center" vertical="center" shrinkToFit="1"/>
    </xf>
    <xf numFmtId="0" fontId="32" fillId="2" borderId="46" xfId="12" applyNumberFormat="1" applyFont="1" applyFill="1" applyBorder="1" applyAlignment="1">
      <alignment horizontal="center" vertical="center" shrinkToFit="1"/>
    </xf>
    <xf numFmtId="0" fontId="32" fillId="2" borderId="43" xfId="12" applyNumberFormat="1" applyFont="1" applyFill="1" applyBorder="1" applyAlignment="1">
      <alignment horizontal="center" vertical="center" shrinkToFit="1"/>
    </xf>
    <xf numFmtId="0" fontId="32" fillId="2" borderId="102" xfId="12" applyNumberFormat="1" applyFont="1" applyFill="1" applyBorder="1" applyAlignment="1">
      <alignment horizontal="center" vertical="center" shrinkToFit="1"/>
    </xf>
    <xf numFmtId="0" fontId="32" fillId="2" borderId="103" xfId="12" applyNumberFormat="1" applyFont="1" applyFill="1" applyBorder="1" applyAlignment="1">
      <alignment horizontal="center" vertical="center" shrinkToFit="1"/>
    </xf>
    <xf numFmtId="0" fontId="32" fillId="2" borderId="104" xfId="4" applyFont="1" applyFill="1" applyBorder="1" applyAlignment="1">
      <alignment vertical="center" wrapText="1"/>
    </xf>
    <xf numFmtId="0" fontId="32" fillId="2" borderId="105" xfId="4" applyFont="1" applyFill="1" applyBorder="1" applyAlignment="1">
      <alignment vertical="center" wrapText="1"/>
    </xf>
    <xf numFmtId="0" fontId="32" fillId="2" borderId="106" xfId="4" applyFont="1" applyFill="1" applyBorder="1" applyAlignment="1">
      <alignment vertical="center" wrapText="1"/>
    </xf>
    <xf numFmtId="0" fontId="32" fillId="2" borderId="110" xfId="4" applyFont="1" applyFill="1" applyBorder="1" applyAlignment="1">
      <alignment vertical="center" wrapText="1"/>
    </xf>
    <xf numFmtId="0" fontId="32" fillId="2" borderId="111" xfId="4" applyFont="1" applyFill="1" applyBorder="1" applyAlignment="1">
      <alignment vertical="center" wrapText="1"/>
    </xf>
    <xf numFmtId="0" fontId="32" fillId="2" borderId="112" xfId="4" applyFont="1" applyFill="1" applyBorder="1" applyAlignment="1">
      <alignment vertical="center" wrapText="1"/>
    </xf>
    <xf numFmtId="43" fontId="32" fillId="2" borderId="33" xfId="4" applyNumberFormat="1" applyFont="1" applyFill="1" applyBorder="1" applyAlignment="1">
      <alignment horizontal="center" vertical="center"/>
    </xf>
    <xf numFmtId="43" fontId="32" fillId="2" borderId="107" xfId="4" applyNumberFormat="1" applyFont="1" applyFill="1" applyBorder="1" applyAlignment="1">
      <alignment horizontal="center" vertical="center"/>
    </xf>
    <xf numFmtId="43" fontId="32" fillId="2" borderId="113" xfId="4" applyNumberFormat="1" applyFont="1" applyFill="1" applyBorder="1" applyAlignment="1">
      <alignment horizontal="center" vertical="center"/>
    </xf>
    <xf numFmtId="43" fontId="32" fillId="2" borderId="114" xfId="4" applyNumberFormat="1" applyFont="1" applyFill="1" applyBorder="1" applyAlignment="1">
      <alignment horizontal="center" vertical="center"/>
    </xf>
    <xf numFmtId="0" fontId="32" fillId="2" borderId="74" xfId="4" applyNumberFormat="1" applyFont="1" applyFill="1" applyBorder="1" applyAlignment="1">
      <alignment horizontal="center" vertical="center" shrinkToFit="1"/>
    </xf>
    <xf numFmtId="0" fontId="32" fillId="2" borderId="72" xfId="4" applyNumberFormat="1" applyFont="1" applyFill="1" applyBorder="1" applyAlignment="1">
      <alignment horizontal="center" vertical="center" shrinkToFit="1"/>
    </xf>
    <xf numFmtId="0" fontId="32" fillId="2" borderId="75" xfId="4" applyNumberFormat="1" applyFont="1" applyFill="1" applyBorder="1" applyAlignment="1">
      <alignment horizontal="center" vertical="center" shrinkToFit="1"/>
    </xf>
    <xf numFmtId="0" fontId="32" fillId="2" borderId="76" xfId="12" applyNumberFormat="1" applyFont="1" applyFill="1" applyBorder="1" applyAlignment="1">
      <alignment horizontal="center" vertical="center" shrinkToFit="1"/>
    </xf>
    <xf numFmtId="0" fontId="32" fillId="2" borderId="77" xfId="12" applyNumberFormat="1" applyFont="1" applyFill="1" applyBorder="1" applyAlignment="1">
      <alignment horizontal="center" vertical="center" shrinkToFit="1"/>
    </xf>
    <xf numFmtId="187" fontId="32" fillId="2" borderId="90" xfId="4" applyNumberFormat="1" applyFont="1" applyFill="1" applyBorder="1" applyAlignment="1">
      <alignment horizontal="left" vertical="center"/>
    </xf>
    <xf numFmtId="187" fontId="32" fillId="2" borderId="63" xfId="4" applyNumberFormat="1" applyFont="1" applyFill="1" applyBorder="1" applyAlignment="1">
      <alignment horizontal="left" vertical="center"/>
    </xf>
    <xf numFmtId="187" fontId="32" fillId="2" borderId="4" xfId="4" applyNumberFormat="1" applyFont="1" applyFill="1" applyBorder="1" applyAlignment="1">
      <alignment horizontal="left" vertical="center"/>
    </xf>
    <xf numFmtId="43" fontId="32" fillId="2" borderId="9" xfId="4" applyNumberFormat="1" applyFont="1" applyFill="1" applyBorder="1" applyAlignment="1">
      <alignment horizontal="right" vertical="center" shrinkToFit="1"/>
    </xf>
    <xf numFmtId="43" fontId="32" fillId="2" borderId="93" xfId="4" applyNumberFormat="1" applyFont="1" applyFill="1" applyBorder="1" applyAlignment="1">
      <alignment horizontal="right" vertical="center" shrinkToFit="1"/>
    </xf>
    <xf numFmtId="0" fontId="13" fillId="0" borderId="74" xfId="3" applyNumberFormat="1" applyFont="1" applyBorder="1" applyAlignment="1" applyProtection="1">
      <alignment horizontal="center"/>
      <protection locked="0"/>
    </xf>
    <xf numFmtId="0" fontId="13" fillId="0" borderId="72" xfId="3" applyNumberFormat="1" applyFont="1" applyBorder="1" applyAlignment="1" applyProtection="1">
      <alignment horizontal="center"/>
      <protection locked="0"/>
    </xf>
    <xf numFmtId="0" fontId="13" fillId="0" borderId="75" xfId="3" applyNumberFormat="1" applyFont="1" applyBorder="1" applyAlignment="1" applyProtection="1">
      <alignment horizontal="center"/>
      <protection locked="0"/>
    </xf>
    <xf numFmtId="0" fontId="12" fillId="0" borderId="76" xfId="3" applyFont="1" applyBorder="1" applyAlignment="1">
      <alignment horizontal="center"/>
    </xf>
    <xf numFmtId="0" fontId="12" fillId="0" borderId="77" xfId="3" applyFont="1" applyBorder="1" applyAlignment="1">
      <alignment horizontal="center"/>
    </xf>
    <xf numFmtId="190" fontId="12" fillId="0" borderId="76" xfId="3" applyNumberFormat="1" applyFont="1" applyBorder="1" applyAlignment="1">
      <alignment horizontal="center"/>
    </xf>
    <xf numFmtId="190" fontId="12" fillId="0" borderId="77" xfId="3" applyNumberFormat="1" applyFont="1" applyBorder="1" applyAlignment="1">
      <alignment horizontal="center"/>
    </xf>
    <xf numFmtId="0" fontId="14" fillId="0" borderId="1" xfId="3" applyNumberFormat="1" applyFont="1" applyBorder="1" applyAlignment="1">
      <alignment horizontal="center"/>
    </xf>
    <xf numFmtId="0" fontId="14" fillId="0" borderId="2" xfId="3" applyNumberFormat="1" applyFont="1" applyBorder="1" applyAlignment="1">
      <alignment horizontal="center"/>
    </xf>
    <xf numFmtId="0" fontId="14" fillId="0" borderId="3" xfId="3" applyNumberFormat="1" applyFont="1" applyBorder="1" applyAlignment="1">
      <alignment horizontal="center"/>
    </xf>
    <xf numFmtId="0" fontId="12" fillId="0" borderId="49" xfId="3" applyFont="1" applyBorder="1" applyAlignment="1">
      <alignment horizontal="center"/>
    </xf>
    <xf numFmtId="0" fontId="12" fillId="0" borderId="35" xfId="3" applyFont="1" applyBorder="1" applyAlignment="1">
      <alignment horizontal="center"/>
    </xf>
    <xf numFmtId="0" fontId="12" fillId="0" borderId="39" xfId="3" applyFont="1" applyBorder="1" applyAlignment="1">
      <alignment horizontal="center"/>
    </xf>
    <xf numFmtId="49" fontId="11" fillId="2" borderId="34" xfId="3" applyNumberFormat="1" applyFont="1" applyFill="1" applyBorder="1" applyAlignment="1">
      <alignment horizontal="center" vertical="center"/>
    </xf>
    <xf numFmtId="49" fontId="11" fillId="2" borderId="35" xfId="3" applyNumberFormat="1" applyFont="1" applyFill="1" applyBorder="1" applyAlignment="1">
      <alignment horizontal="center" vertical="center"/>
    </xf>
    <xf numFmtId="49" fontId="11" fillId="2" borderId="0" xfId="3" applyNumberFormat="1" applyFont="1" applyFill="1" applyBorder="1" applyAlignment="1">
      <alignment horizontal="center" vertical="center"/>
    </xf>
    <xf numFmtId="49" fontId="11" fillId="2" borderId="32" xfId="3" applyNumberFormat="1" applyFont="1" applyFill="1" applyBorder="1" applyAlignment="1">
      <alignment horizontal="center" vertical="center"/>
    </xf>
    <xf numFmtId="0" fontId="12" fillId="2" borderId="37" xfId="3" applyFont="1" applyFill="1" applyBorder="1" applyAlignment="1">
      <alignment horizontal="center" vertical="center" wrapText="1"/>
    </xf>
    <xf numFmtId="0" fontId="12" fillId="2" borderId="9" xfId="3" applyFont="1" applyFill="1" applyBorder="1" applyAlignment="1">
      <alignment horizontal="center" vertical="center" wrapText="1"/>
    </xf>
    <xf numFmtId="0" fontId="12" fillId="0" borderId="50" xfId="3" applyFont="1" applyBorder="1" applyAlignment="1">
      <alignment horizontal="center"/>
    </xf>
  </cellXfs>
  <cellStyles count="15">
    <cellStyle name="桁区切り" xfId="8" builtinId="6"/>
    <cellStyle name="桁区切り 2" xfId="2" xr:uid="{56CA5120-BCE0-4336-8378-3C4E25D5C9DD}"/>
    <cellStyle name="桁区切り 2 2" xfId="12" xr:uid="{E6C4C477-8090-47CF-924F-7A0490C46E9F}"/>
    <cellStyle name="標準" xfId="0" builtinId="0"/>
    <cellStyle name="標準 2" xfId="1" xr:uid="{6D48C126-523F-4CA1-906E-B3016F51C336}"/>
    <cellStyle name="標準 2 2" xfId="13" xr:uid="{9460D383-9364-4BA8-B160-37FFB1741B0D}"/>
    <cellStyle name="標準 2 2 2" xfId="14" xr:uid="{F4F98195-CAB4-41B3-BACC-1F1B1F2986AA}"/>
    <cellStyle name="標準 3" xfId="11" xr:uid="{C8788D7F-6D58-47D8-BC63-1926F6C3FA1F}"/>
    <cellStyle name="標準 5 2 2" xfId="10" xr:uid="{D36C7471-06D3-43F2-A8B8-517F8F7024E8}"/>
    <cellStyle name="標準 6" xfId="5" xr:uid="{2E54505D-4949-4343-883D-AAF726FAEA9B}"/>
    <cellStyle name="標準_横曽根交差点数量計算書-1" xfId="7" xr:uid="{152BCA90-2453-478A-95BF-66795B863956}"/>
    <cellStyle name="標準_数量計算書(上流)01" xfId="4" xr:uid="{13A85A59-417B-49EE-8254-BAE3C40DEA18}"/>
    <cellStyle name="標準_数量計算書最終版" xfId="9" xr:uid="{BA74BB5C-F1B9-4EBC-B19B-B352600AE2DF}"/>
    <cellStyle name="標準_単位数量" xfId="6" xr:uid="{CE1E35C9-3BC5-4854-8B62-FE61DF564CE0}"/>
    <cellStyle name="標準_野田城　土工" xfId="3" xr:uid="{AE5A4F34-E714-4656-B9F0-27D7C12FBA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117" Type="http://schemas.openxmlformats.org/officeDocument/2006/relationships/externalLink" Target="externalLinks/externalLink112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84" Type="http://schemas.openxmlformats.org/officeDocument/2006/relationships/externalLink" Target="externalLinks/externalLink79.xml"/><Relationship Id="rId89" Type="http://schemas.openxmlformats.org/officeDocument/2006/relationships/externalLink" Target="externalLinks/externalLink84.xml"/><Relationship Id="rId112" Type="http://schemas.openxmlformats.org/officeDocument/2006/relationships/externalLink" Target="externalLinks/externalLink107.xml"/><Relationship Id="rId133" Type="http://schemas.openxmlformats.org/officeDocument/2006/relationships/externalLink" Target="externalLinks/externalLink128.xml"/><Relationship Id="rId138" Type="http://schemas.openxmlformats.org/officeDocument/2006/relationships/sharedStrings" Target="sharedStrings.xml"/><Relationship Id="rId16" Type="http://schemas.openxmlformats.org/officeDocument/2006/relationships/externalLink" Target="externalLinks/externalLink11.xml"/><Relationship Id="rId107" Type="http://schemas.openxmlformats.org/officeDocument/2006/relationships/externalLink" Target="externalLinks/externalLink102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74" Type="http://schemas.openxmlformats.org/officeDocument/2006/relationships/externalLink" Target="externalLinks/externalLink69.xml"/><Relationship Id="rId79" Type="http://schemas.openxmlformats.org/officeDocument/2006/relationships/externalLink" Target="externalLinks/externalLink74.xml"/><Relationship Id="rId102" Type="http://schemas.openxmlformats.org/officeDocument/2006/relationships/externalLink" Target="externalLinks/externalLink97.xml"/><Relationship Id="rId123" Type="http://schemas.openxmlformats.org/officeDocument/2006/relationships/externalLink" Target="externalLinks/externalLink118.xml"/><Relationship Id="rId128" Type="http://schemas.openxmlformats.org/officeDocument/2006/relationships/externalLink" Target="externalLinks/externalLink123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5.xml"/><Relationship Id="rId95" Type="http://schemas.openxmlformats.org/officeDocument/2006/relationships/externalLink" Target="externalLinks/externalLink90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113" Type="http://schemas.openxmlformats.org/officeDocument/2006/relationships/externalLink" Target="externalLinks/externalLink108.xml"/><Relationship Id="rId118" Type="http://schemas.openxmlformats.org/officeDocument/2006/relationships/externalLink" Target="externalLinks/externalLink113.xml"/><Relationship Id="rId134" Type="http://schemas.openxmlformats.org/officeDocument/2006/relationships/externalLink" Target="externalLinks/externalLink129.xml"/><Relationship Id="rId139" Type="http://schemas.openxmlformats.org/officeDocument/2006/relationships/calcChain" Target="calcChain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5.xml"/><Relationship Id="rId85" Type="http://schemas.openxmlformats.org/officeDocument/2006/relationships/externalLink" Target="externalLinks/externalLink80.xml"/><Relationship Id="rId93" Type="http://schemas.openxmlformats.org/officeDocument/2006/relationships/externalLink" Target="externalLinks/externalLink88.xml"/><Relationship Id="rId98" Type="http://schemas.openxmlformats.org/officeDocument/2006/relationships/externalLink" Target="externalLinks/externalLink93.xml"/><Relationship Id="rId121" Type="http://schemas.openxmlformats.org/officeDocument/2006/relationships/externalLink" Target="externalLinks/externalLink11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externalLink" Target="externalLinks/externalLink62.xml"/><Relationship Id="rId103" Type="http://schemas.openxmlformats.org/officeDocument/2006/relationships/externalLink" Target="externalLinks/externalLink98.xml"/><Relationship Id="rId108" Type="http://schemas.openxmlformats.org/officeDocument/2006/relationships/externalLink" Target="externalLinks/externalLink103.xml"/><Relationship Id="rId116" Type="http://schemas.openxmlformats.org/officeDocument/2006/relationships/externalLink" Target="externalLinks/externalLink111.xml"/><Relationship Id="rId124" Type="http://schemas.openxmlformats.org/officeDocument/2006/relationships/externalLink" Target="externalLinks/externalLink119.xml"/><Relationship Id="rId129" Type="http://schemas.openxmlformats.org/officeDocument/2006/relationships/externalLink" Target="externalLinks/externalLink124.xml"/><Relationship Id="rId137" Type="http://schemas.openxmlformats.org/officeDocument/2006/relationships/styles" Target="styles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externalLink" Target="externalLinks/externalLink65.xml"/><Relationship Id="rId75" Type="http://schemas.openxmlformats.org/officeDocument/2006/relationships/externalLink" Target="externalLinks/externalLink70.xml"/><Relationship Id="rId83" Type="http://schemas.openxmlformats.org/officeDocument/2006/relationships/externalLink" Target="externalLinks/externalLink78.xml"/><Relationship Id="rId88" Type="http://schemas.openxmlformats.org/officeDocument/2006/relationships/externalLink" Target="externalLinks/externalLink83.xml"/><Relationship Id="rId91" Type="http://schemas.openxmlformats.org/officeDocument/2006/relationships/externalLink" Target="externalLinks/externalLink86.xml"/><Relationship Id="rId96" Type="http://schemas.openxmlformats.org/officeDocument/2006/relationships/externalLink" Target="externalLinks/externalLink91.xml"/><Relationship Id="rId111" Type="http://schemas.openxmlformats.org/officeDocument/2006/relationships/externalLink" Target="externalLinks/externalLink106.xml"/><Relationship Id="rId132" Type="http://schemas.openxmlformats.org/officeDocument/2006/relationships/externalLink" Target="externalLinks/externalLink1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6" Type="http://schemas.openxmlformats.org/officeDocument/2006/relationships/externalLink" Target="externalLinks/externalLink101.xml"/><Relationship Id="rId114" Type="http://schemas.openxmlformats.org/officeDocument/2006/relationships/externalLink" Target="externalLinks/externalLink109.xml"/><Relationship Id="rId119" Type="http://schemas.openxmlformats.org/officeDocument/2006/relationships/externalLink" Target="externalLinks/externalLink114.xml"/><Relationship Id="rId127" Type="http://schemas.openxmlformats.org/officeDocument/2006/relationships/externalLink" Target="externalLinks/externalLink12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81" Type="http://schemas.openxmlformats.org/officeDocument/2006/relationships/externalLink" Target="externalLinks/externalLink76.xml"/><Relationship Id="rId86" Type="http://schemas.openxmlformats.org/officeDocument/2006/relationships/externalLink" Target="externalLinks/externalLink81.xml"/><Relationship Id="rId94" Type="http://schemas.openxmlformats.org/officeDocument/2006/relationships/externalLink" Target="externalLinks/externalLink89.xml"/><Relationship Id="rId99" Type="http://schemas.openxmlformats.org/officeDocument/2006/relationships/externalLink" Target="externalLinks/externalLink94.xml"/><Relationship Id="rId101" Type="http://schemas.openxmlformats.org/officeDocument/2006/relationships/externalLink" Target="externalLinks/externalLink96.xml"/><Relationship Id="rId122" Type="http://schemas.openxmlformats.org/officeDocument/2006/relationships/externalLink" Target="externalLinks/externalLink117.xml"/><Relationship Id="rId130" Type="http://schemas.openxmlformats.org/officeDocument/2006/relationships/externalLink" Target="externalLinks/externalLink125.xml"/><Relationship Id="rId135" Type="http://schemas.openxmlformats.org/officeDocument/2006/relationships/externalLink" Target="externalLinks/externalLink130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109" Type="http://schemas.openxmlformats.org/officeDocument/2006/relationships/externalLink" Target="externalLinks/externalLink10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schemas.openxmlformats.org/officeDocument/2006/relationships/externalLink" Target="externalLinks/externalLink71.xml"/><Relationship Id="rId97" Type="http://schemas.openxmlformats.org/officeDocument/2006/relationships/externalLink" Target="externalLinks/externalLink92.xml"/><Relationship Id="rId104" Type="http://schemas.openxmlformats.org/officeDocument/2006/relationships/externalLink" Target="externalLinks/externalLink99.xml"/><Relationship Id="rId120" Type="http://schemas.openxmlformats.org/officeDocument/2006/relationships/externalLink" Target="externalLinks/externalLink115.xml"/><Relationship Id="rId125" Type="http://schemas.openxmlformats.org/officeDocument/2006/relationships/externalLink" Target="externalLinks/externalLink120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92" Type="http://schemas.openxmlformats.org/officeDocument/2006/relationships/externalLink" Target="externalLinks/externalLink8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Relationship Id="rId87" Type="http://schemas.openxmlformats.org/officeDocument/2006/relationships/externalLink" Target="externalLinks/externalLink82.xml"/><Relationship Id="rId110" Type="http://schemas.openxmlformats.org/officeDocument/2006/relationships/externalLink" Target="externalLinks/externalLink105.xml"/><Relationship Id="rId115" Type="http://schemas.openxmlformats.org/officeDocument/2006/relationships/externalLink" Target="externalLinks/externalLink110.xml"/><Relationship Id="rId131" Type="http://schemas.openxmlformats.org/officeDocument/2006/relationships/externalLink" Target="externalLinks/externalLink126.xml"/><Relationship Id="rId136" Type="http://schemas.openxmlformats.org/officeDocument/2006/relationships/theme" Target="theme/theme1.xml"/><Relationship Id="rId61" Type="http://schemas.openxmlformats.org/officeDocument/2006/relationships/externalLink" Target="externalLinks/externalLink56.xml"/><Relationship Id="rId82" Type="http://schemas.openxmlformats.org/officeDocument/2006/relationships/externalLink" Target="externalLinks/externalLink77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56" Type="http://schemas.openxmlformats.org/officeDocument/2006/relationships/externalLink" Target="externalLinks/externalLink51.xml"/><Relationship Id="rId77" Type="http://schemas.openxmlformats.org/officeDocument/2006/relationships/externalLink" Target="externalLinks/externalLink72.xml"/><Relationship Id="rId100" Type="http://schemas.openxmlformats.org/officeDocument/2006/relationships/externalLink" Target="externalLinks/externalLink95.xml"/><Relationship Id="rId105" Type="http://schemas.openxmlformats.org/officeDocument/2006/relationships/externalLink" Target="externalLinks/externalLink100.xml"/><Relationship Id="rId126" Type="http://schemas.openxmlformats.org/officeDocument/2006/relationships/externalLink" Target="externalLinks/externalLink1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8282</xdr:colOff>
      <xdr:row>13</xdr:row>
      <xdr:rowOff>0</xdr:rowOff>
    </xdr:from>
    <xdr:to>
      <xdr:col>23</xdr:col>
      <xdr:colOff>0</xdr:colOff>
      <xdr:row>23</xdr:row>
      <xdr:rowOff>306457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ED7C39E7-C9E7-4E07-A200-BFBEA0D3EE84}"/>
            </a:ext>
          </a:extLst>
        </xdr:cNvPr>
        <xdr:cNvCxnSpPr/>
      </xdr:nvCxnSpPr>
      <xdr:spPr>
        <a:xfrm flipV="1">
          <a:off x="4058478" y="3892826"/>
          <a:ext cx="11297479" cy="345384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5443</xdr:colOff>
      <xdr:row>2</xdr:row>
      <xdr:rowOff>5443</xdr:rowOff>
    </xdr:from>
    <xdr:to>
      <xdr:col>4</xdr:col>
      <xdr:colOff>0</xdr:colOff>
      <xdr:row>4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975B46C-A3B4-42CE-B912-3BCF2C16F078}"/>
            </a:ext>
          </a:extLst>
        </xdr:cNvPr>
        <xdr:cNvCxnSpPr/>
      </xdr:nvCxnSpPr>
      <xdr:spPr>
        <a:xfrm>
          <a:off x="129268" y="415018"/>
          <a:ext cx="899432" cy="337457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koi\&#29694;&#20351;&#29992;data\&#32013;&#21697;&#28168;data\2001'\&#65398;&#65433;&#65433;&#65405;&#36335;&#32218;&#27211;&#26753;\excel\&#12459;&#12523;&#12523;&#12473;&#19979;&#37096;&#25968;&#37327;&#12539;&#38598;&#35336;&#3492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DATA\Vtho\luu\&#22580;&#25152;&#25171;&#12385;&#26477;\A1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UCHIGAMI\&#35373;&#35336;&#26989;&#21209;\My%20Documents\&#12456;&#12452;&#12539;&#12471;&#12452;&#12539;&#12487;&#12452;&#26989;&#21209;\&#24179;&#25104;13&#24180;&#24230;&#26989;&#21209;\01-C01-040&#28193;&#21407;&#38634;&#23849;&#20104;&#38450;&#26613;&#19979;&#37096;&#24037;\LM&#12502;&#12525;&#12483;&#12463;&#20462;&#27491;\LM&#25968;&#37327;-&#28193;&#21407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uchigami\&#35373;&#35336;&#26989;&#21209;2003\My%20Documents\&#12456;&#12452;&#12539;&#12471;&#12452;&#12539;&#12487;&#12452;&#26989;&#21209;\&#24179;&#25104;14&#24180;&#24230;&#26989;&#21209;\&#28193;&#21407;&#20462;&#27491;&#12381;&#12398;2\&#21306;&#38291;1&#22259;&#38754;&#12539;&#25968;&#37327;\&#20462;&#27491;&#21306;&#38291;1&#22303;&#24037;&#25968;&#37327;-&#28193;&#21407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_TAGUCHI\my%20data\Documents%20and%20Settings\a_okumura\&#12487;&#12473;&#12463;&#12488;&#12483;&#12503;\&#24120;&#28369;40B019\&#31354;&#28207;&#65288;&#24179;&#37326;&#12373;&#12435;&#65289;\&#20462;&#65289;01&#24037;&#21306;\&#20195;&#20385;&#34920;(&#21069;15-12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_TAGUCHI\my%20data\WINDOWS\&#65411;&#65438;&#65405;&#65400;&#65412;&#65391;&#65420;&#65439;\&#12493;&#12483;&#12488;&#12527;&#12540;&#12463;\EXCEL&#24037;&#20107;\&#20132;&#36890;&#25972;&#29702;&#21729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4%2023&#21495;&#22235;&#26085;&#24066;&#21271;&#32013;&#23627;&#22320;&#21306;&#38651;&#32218;&#20849;&#21516;&#28317;&#12288;&#31309;&#31639;&#36039;&#26009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t1\&#22823;&#38442;&#26412;&#31038;2\&#26989;&#21209;&#20214;&#21517;\&#37329;&#23627;&#12539;&#37329;&#23627;&#35895;&#12539;&#23433;&#23621;&#24029;&#20462;&#27491;\0606&#37329;&#23627;&#25490;&#27700;&#27147;&#38272;\&#25104;&#26524;(070118)\&#22577;&#21578;&#26360;\13&#31456;&#12288;&#25968;&#37327;&#35336;&#31639;&#26360;\&#27147;&#38272;&#12539;&#27147;&#31649;&#24037;_&#37329;&#23627;&#25490;&#27700;&#27147;&#38272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13.41.0.64\&#20849;&#26377;&#65411;&#65438;&#65384;&#65405;&#65400;1\My%20Documents\&#22823;&#23470;&#22320;&#21306;&#27861;&#38754;&#38450;&#28797;&#24037;&#20107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947;&#26412;&#12288;&#21892;&#37070;\&#25968;&#37327;&#38306;&#20418;\&#26989;&#21209;&#20966;&#29702;\&#25968;&#37327;&#32207;&#25324;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nishi\d\&#38619;&#12288;&#24418;\&#21336;&#20385;&#35336;&#31639;&#26360;\&#31649;&#28192;&#24037;&#21336;&#20385;&#27604;&#36611;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0707;&#21407;-DELL\&#30707;&#21407;DATA\02&#20316;&#26989;&#20013;\&#29577;&#37326;&#19979;&#27700;\&#26481;&#28006;&#30010;&#30707;&#27996;\01&#29577;&#37326;&#36039;&#26009;\&#25968;&#37327;&#12469;&#12531;&#12503;&#12523;\2.&#20154;&#23380;&#25968;&#3732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28271;&#27973;_&#20849;&#26377;\01_&#26989;&#21209;&#12487;&#12540;&#12479;\No36-035_&#27941;&#21271;&#37096;&#31532;2&#20966;&#29702;&#20998;&#21306;&#20844;&#20849;&#19979;&#27700;&#36947;\03_&#22577;&#21578;&#26360;\08_&#25968;&#37327;&#35336;&#31639;&#26360;\&#25512;&#36914;\04_M190-1&#31435;&#22353;&#24037;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\D\&#12402;&#12392;&#12415;\&#24540;&#29992;&#22320;&#36074;\&#21313;&#27941;&#24029;&#26449;\&#23455;&#26045;&#35373;&#35336;\&#22793;&#26356;&#65288;&#23429;&#22320;&#20596;&#12408;&#12471;&#12501;&#12488;&#65289;\&#25968;&#37327;\&#25968;&#37327;\&#33433;&#33993;\&#20037;&#19975;&#20013;&#23665;\&#25968;&#37327;&#65393;&#65437;&#65398;&#65392;A&#12398;&#65330;&#65314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-003\&#26989;&#21209;\Documents%20and%20Settings\mizuno\&#12487;&#12473;&#12463;&#12488;&#12483;&#12503;\&#25968;&#37327;&#35336;&#31639;&#26360;&#65288;&#31532;&#65298;&#22238;&#65289;\&#20184;&#24111;&#35373;&#20633;&#24037;\&#65418;&#65437;&#65412;&#65438;&#65422;&#65392;&#65433;&#31561;&#24310;&#38263;&#35519;&#26360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y%20Documents\EXCEL&#65420;&#65387;&#65433;&#65408;&#65438;\H9&#20104;&#31639;&#35519;&#65283;H9&#20104;&#31639;&#35201;&#27714;&#12398;&#25972;&#29702;&#35519;&#26360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6519;&#12288;&#26124;&#25104;\DATA%20(D)\&#20234;&#20104;&#19977;&#23798;\&#26368;&#32066;\2001.8\&#25968;&#37327;\&#24310;&#38263;&#35519;&#26360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NODA%20FILE\&#25968;&#37327;\&#25968;&#37327;&#32207;&#25324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tra_1\data_com\WINNT\Profiles\METRA_1\&#65411;&#65438;&#65405;&#65400;&#65412;&#65391;&#65420;&#65439;\&#26360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ami\&#39640;&#23665;&#22269;&#36947;\S\99S02-&#20986;&#38642;&#38450;&#27874;ST\&#20986;&#38642;&#38450;&#27874;ST&#12288;&#19978;&#37096;&#24037;&#25968;&#37327;&#35336;&#31639;&#26360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uchigami\&#35373;&#35336;&#26989;&#21209;2003\My%20Documents\&#12456;&#12452;&#12539;&#12471;&#12452;&#12539;&#12487;&#12452;&#26989;&#21209;\&#24179;&#25104;14&#24180;&#24230;&#26989;&#21209;\&#28193;&#21407;&#20462;&#27491;&#12381;&#12398;2\&#21306;&#38291;2&#22259;&#38754;&#12539;&#25968;&#37327;\A&#65374;K&#28193;&#21407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f\Exl\&#22823;&#23798;\&#22823;&#23798;&#20462;&#27491;&#25968;&#37327;&#35336;&#31639;&#26360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WINDOWS\&#65411;&#65438;&#65405;&#65400;&#65412;&#65391;&#65420;&#65439;\&#24037;&#20107;&#21029;\H14.&#26481;&#28023;&#29872;&#29366;&#36196;&#35895;&#27744;&#35199;&#25913;&#33391;&#24037;&#20107;(&#24403;&#21021;)\&#167;7_&#24037;&#20107;&#29992;&#36947;&#36335;&#24037;\PU3&#22411;&#20596;&#2831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_TAGUCHI\my%20data\WINDOWS\&#65411;&#65438;&#65405;&#65400;&#65412;&#65391;&#65420;&#65439;\&#12493;&#12483;&#12488;&#12527;&#12540;&#12463;\KURA\EXCLDATA\&#31282;&#29983;&#35199;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htgl651\share4\&#26989;&#21209;&#21033;&#29992;&#12487;&#12540;&#12479;\&#22269;&#22303;&#20132;&#36890;&#30465;&#25968;&#37327;&#38598;&#35336;&#34920;&#24418;&#24335;&#65288;&#26696;&#65289;\f04&#27700;&#38272;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12477;&#12501;&#12488;&#38306;&#36899;\H16&#24180;&#24230;&#29256;&#25968;&#37327;&#38598;&#35336;&#27096;&#24335;(20040628)\&#36947;&#36335;&#25913;&#33391;\f16&#36947;&#36335;&#25913;&#33391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_TAGUCHI\my%20data\DATA\&#19977;&#26041;&#30010;\&#25968;&#37327;\MIKATA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REPORT\ORG\06.&#12459;&#12523;&#12496;&#12540;&#12488;&#24037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WS81\&#20849;&#26377;\&#65411;&#65438;&#65392;&#65408;\LandSlide\&#25968;&#37327;&#35336;&#31639;\&#12450;&#12531;&#12459;&#12540;&#25968;&#37327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PORT\ORG\REP90_05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m1080\AOI\&#12456;&#12463;&#12475;&#12523;\&#65296;&#65297;&#65293;&#65303;&#24107;&#21213;&#30010;\H15&#30330;&#27880;&#40575;&#30000;&#65297;&#24037;&#21306;\&#38283;&#21066;&#40575;&#30000;&#65297;&#24037;&#21306;&#65288;&#35036;&#21161;&#65289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6412;&#31038;\00%20&#35373;&#35336;&#37096;\&#20250;&#31038;\&#25104;&#26524;\&#25968;&#37327;&#35336;&#31639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kym_Bak\&#20316;&#26989;&#12456;&#12522;&#12450;\&#12849;&#21561;&#19978;&#25216;&#30740;&#12467;&#12531;&#12469;&#12523;&#12479;&#12531;&#12488;\15-19%20%20&#22823;&#25144;&#24029;&#12480;&#12512;&#36947;&#36335;&#35443;&#32048;&#25968;&#37327;&#35336;&#31639;&#26989;&#21209;\03%20&#25968;&#37327;&#35336;&#31639;&#26360;\&#20104;&#20633;&#35373;&#35336;\01B-&#36947;&#36335;&#25913;&#33391;&#25968;&#37327;&#35336;&#31639;&#26360;&#25913;&#33391;&#65300;&#8544;&#65288;&#25968;&#24335;&#8545;&#65289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\d\JWC\&#26408;&#26365;&#19977;&#24029;\&#26032;&#39640;&#28181;&#25968;&#37327;&#35336;&#31639;&#2636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6989;&#21209;&#29992;\&#32654;&#28611;&#24066;\&#31309;&#31639;&#36039;&#26009;\&#32654;&#28611;&#31309;&#31639;&#36039;&#26009;&#12381;&#12398;2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00\data\Documents%20and%20Settings\Administrator\Local%20Settings\Temporary%20Internet%20Files\Content.IE5\3JPRV1CG\04_&#38500;&#26681;&#24037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e\ExlPRO\&#31243;&#20037;&#20445;2001\&#31243;&#20037;&#20445;&#25968;&#37327;&#35336;&#31639;&#26360;0112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ta\Documents%20and%20Settings\Administrator\&#12487;&#12473;&#12463;&#12488;&#12483;&#12503;\001&#23500;&#36020;&#27810;&#24314;&#35373;&#12467;&#12531;&#12469;&#12523;&#12479;&#12531;&#12484;&#26989;&#21209;\003H18&#24180;&#24230;&#21336;&#20385;&#22865;&#32004;&#26989;&#21209;\000H18&#24180;&#24230;&#21336;&#20385;&#22865;&#32004;&#20869;&#23481;&#25104;&#26524;\034&#26368;&#32066;&#25104;&#26524;&#26085;&#26412;&#25216;&#34899;&#38283;&#30330;\&#38651;&#23376;&#32013;&#21697;\DISK1\REPORT\ORG\&#26085;&#26412;&#25216;&#34899;&#38283;&#30330;&#25968;&#37327;\201&#21336;&#20301;&#25968;&#37327;&#35336;&#31639;&#26360;&#29694;&#36947;&#25313;&#24133;05010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6441;&#23665;\WORK\&#20316;&#26989;&#12456;&#12522;&#12450;\&#12518;&#12491;&#12458;&#12531;\&#9675;&#24179;&#25104;14&#24180;&#24230;&#12288;&#23696;&#38428;&#22269;&#36947;&#31649;&#20869;&#28204;&#37327;&#35373;&#35336;&#26989;&#21209;\&#9312;&#19968;&#33324;&#22269;&#36947;21&#21495;&#21508;&#21209;&#21407;&#24066;&#40284;&#27836;&#26481;&#30010;&#22320;&#21306;&#20132;&#24046;&#28857;&#35443;&#32048;&#35373;&#35336;\01-&#22577;&#21578;&#26360;\&#65300;&#65295;&#12288;&#25968;&#37327;&#35336;&#31639;&#26360;(&#65330;&#65298;&#65297;&#21495;&#65289;%20(version%201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\data\Exl\&#38463;&#26234;&#26449;2002\&#25644;&#20837;&#36947;&#36335;&#25104;&#26524;\&#38463;&#26234;&#26449;&#35443;&#32048;&#35373;&#35336;&#25968;&#37327;&#35336;&#31639;030609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xcel_Dat\&#24029;&#23822;&#22269;&#36947;\&#29992;&#25490;&#27700;&#24037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410\d\Exl\&#22823;&#23798;2000\&#22823;&#23798;&#25968;&#37327;&#35336;&#31639;&#26360;00112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470;&#37096;&#24658;&#34892;\&#20849;&#26377;&#12501;&#12457;&#12523;&#12480;\22M04&#38272;&#21475;&#27211;\&#38272;&#21475;&#27211;&#35373;&#35336;&#35336;&#31639;&#2636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7.112\disk\WINDOWS\&#65411;&#65438;&#65405;&#65400;&#65412;&#65391;&#65420;&#65439;\&#20849;&#26377;&#12501;&#12457;&#12523;&#12480;\22M01&#22825;&#31070;&#27211;\&#35373;&#35336;&#35336;&#31639;\&#22825;&#31070;&#27211;&#35373;&#35336;&#35336;&#31639;&#2636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6032;&#12375;&#12356;&#12501;&#12457;&#12523;&#12480;\&#31309;&#31639;&#36039;&#26009;&#12300;&#36947;&#36335;&#25913;&#33391;&#1230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65419;&#65390;&#65385;&#65401;&#65394;&#65403;&#65437;\NOUSO\SAKA\&#22338;&#30010;H12\&#38632;&#27700;&#25490;&#27700;\&#38632;&#27700;&#31649;&#28192;&#26448;&#2600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3509;&#26494;\WORK\Data\&#20140;&#37117;&#27497;&#36947;&#35373;&#32622;\Rev-2\&#25968;&#37327;&#35336;&#31639;&#2636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s\hd-160u2%20(h)\My%20Documents\&#26519;&#12487;&#12540;&#12479;\&#26368;&#32066;&#20445;&#23384;&#12487;&#12540;&#12479;\excel\2000&#24180;&#24230;\&#30722;&#38450;&#12480;&#1251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6989;&#21209;&#25991;&#26360;\H12&#24180;&#24230;\01452\&#21332;&#35696;&#36039;&#26009;&#20316;&#25104;\12&#24180;&#24230;\&#25968;&#37327;&#38598;&#35336;&#22353;&#21306;&#2102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MA\&#20849;&#26377;\E\Pocket\&#34276;&#20195;&#25968;&#37327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13t\d\DATA\A&amp;B\&#20132;&#30003;9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037;&#20445;&#30000;&#65319;\&#24029;&#23822;&#22320;&#36074;&#12288;&#38306;&#35199;\&#23433;&#23041;&#24029;\05&#25968;&#37327;&#35336;&#31639;&#26360;\&#23433;&#23041;&#24029;&#25968;&#37327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7.112\disk\&#65398;&#65437;&#65403;&#65394;\&#23453;&#27849;\01\&#21335;&#35895;\&#21335;&#35895;&#25968;&#37327;_&#2641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2\&#20849;&#26377;&#12487;&#12540;&#12479;\MY%20DOCUMENTS\&#12486;&#12540;&#12523;&#12450;&#12523;&#12513;\&#12375;&#12383;&#12406;&#12435;\&#22235;&#22269;&#27178;&#26029;&#33258;&#21205;&#36554;&#36947;%20&#20809;&#28288;&#22320;&#21306;\&#12527;&#12540;&#12463;&#12501;&#12457;&#12523;&#12480;\041119&#22235;&#22269;&#27178;&#26029;&#20809;&#28288;&#22320;&#21306;&#12539;&#65332;&#65313;&#12392;&#22810;&#25968;&#12398;&#27604;&#36611;\&#22810;&#25968;&#65393;&#65437;&#65398;&#65392;&#27010;&#31639;&#30452;&#25509;&#24037;&#20107;&#36027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0-12\Book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kazu\&#20316;&#26989;&#22580;\&#38899;&#32701;\&#23433;&#37096;\&#23433;&#25968;&#37327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_TAGUCHI\my%20data\WINDOWS\&#65411;&#65438;&#65405;&#65400;&#65412;&#65391;&#65420;&#65439;\&#12493;&#12483;&#12488;&#12527;&#12540;&#12463;\&#19968;&#12494;&#23470;&#37197;&#27700;&#31649;&#24067;&#35373;&#24037;&#20107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_TAGUCHI\my%20data\WINDOWS\&#65411;&#65438;&#65405;&#65400;&#65412;&#65391;&#65420;&#65439;\&#12493;&#12483;&#12488;&#12527;&#12540;&#12463;\1,&#20844;&#36947;&#37197;&#27700;&#31649;&#24067;&#35373;&#24037;&#20107;&#65411;&#65437;&#65420;&#65439;\&#31227;&#35373;&#23455;&#26045;&#65411;&#65437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f-filesv\e\&#24037;&#21495;&#21029;\15-03&#23433;&#23041;&#24029;&#12480;&#12512;&#8548;&#21495;&#27211;&#65288;&#26085;&#26412;&#24037;&#21942;&#65289;\&#25968;&#37327;&#35336;&#31639;\&#65420;&#65438;&#65435;&#65391;&#65400;&#3130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1336;&#20301;&#25968;&#37327;&#12493;&#12479;\&#26647;&#26481;&#27700;&#21475;&#25968;&#37327;&#35336;&#31639;&#26360;\02_&#25793;&#22721;&#24037;\01_&#37325;&#21147;&#24335;&#25793;&#22721;\3&#24037;&#21306;\&#65420;&#65439;&#65434;&#65399;&#26448;&#26009;&#38619;&#24418;&#6529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24029;&#21033;&#27835;\&#36914;&#34892;&#20013;&#26989;&#21209;\Exl-dat\&#24373;&#20986;&#20844;&#22243;&#25968;&#37327;\&#25968;&#37327;&#35336;&#3163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DISK2\disk1\Exl-dat\&#24373;&#20986;&#20844;&#22243;&#25968;&#37327;\&#25968;&#37327;&#35336;&#31639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ZUOKA_PC016\&#22806;&#20184;&#12369;MO\program%20files\eudora\attach\H1&#65298;&#12288;&#31649;&#20869;&#27211;&#26753;&#28857;&#26908;&#26989;&#21209;..xl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Data1\&#24120;&#28369;&#20803;\&#35443;&#32048;&#26908;&#35342;\&#35443;&#32048;&#26477;&#22522;&#30990;&#27604;&#36611;&#38281;&#22622;&#65420;&#65439;&#65434;&#65422;&#65438;&#65392;&#65432;&#65437;&#65400;&#65438;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-MATUMOTO\&#19979;&#27941;&#28207;&#12381;&#12398;&#65298;\My%20Documents\&#20316;&#26989;&#26426;\&#19979;&#27941;&#20316;&#26989;\&#19979;&#27941;&#12381;&#12398;&#20182;&#36039;&#26009;&#65288;&#22259;&#38754;&#21547;&#12416;&#65289;\&#22793;&#26356;&#12375;&#12383;&#20998;\&#25968;&#37327;(13.9.20)\&#19979;&#20013;&#37326;46&#21495;&#32218;\46&#21495;&#32218;&#21336;&#20301;&#25968;&#37327;&#35336;&#31639;&#2636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tec\d\&#32654;&#20316;&#23713;&#23665;&#32218;\&#25968;&#37327;\&#25968;&#37327;\&#33433;&#33993;\&#20037;&#19975;&#20013;&#23665;\&#25968;&#37327;&#65393;&#65437;&#65398;&#65392;A&#12398;&#65330;&#65314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1\&#20849;&#26377;&#12487;&#12540;&#12479;\Documents%20and%20Settings\maruo0031\&#12487;&#12473;&#12463;&#12488;&#12483;&#12503;\&#39640;&#27941;&#31532;2&#39640;&#26550;&#27211;\H16_09_09_&#12486;&#12540;&#12523;&#12450;&#12523;&#12513;&#24037;&#20107;&#36027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f270b7\disk1\NDD01\NDD004NV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g001\yume&#25216;&#34899;_&#20849;&#26377;\docume~1\akira\locals~1\temp\lh_tmp0\&#27005;&#30707;&#25499;&#19977;&#37070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htgl626\share\&#25968;&#37327;\&#33433;&#33993;\&#20037;&#19975;&#20013;&#23665;\&#25968;&#37327;&#65393;&#65437;&#65398;&#65392;A&#12398;&#65330;&#65314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a27pc120\&#24037;&#21209;&#25285;&#24403;\windows\&#65411;&#65438;&#65405;&#65400;&#65412;&#65391;&#65420;&#65439;\&#12394;&#12435;&#12391;&#12418;\&#24029;&#35282;&#65299;&#65302;\&#26681;&#25312;&#25968;&#37327;\&#26965;&#20870;&#20154;&#23380;&#25968;&#37327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_TAGUCHI\my%20data\WINDOWS\&#65411;&#65438;&#65405;&#65400;&#65412;&#65391;&#65420;&#65439;\&#12493;&#12483;&#12488;&#12527;&#12540;&#12463;\EXCEL&#24037;&#20107;\&#31282;&#29983;&#22633;&#23627;&#19977;&#19969;&#30446;&#37197;&#27700;&#31649;&#24067;&#35373;&#24037;&#20107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7.112\disk\WINDOWS\&#65411;&#65438;&#65405;&#65400;&#65412;&#65391;&#65420;&#65439;\&#20849;&#26377;&#12501;&#12457;&#12523;&#12480;\22M01&#22825;&#31070;&#27211;\&#35373;&#35336;&#35336;&#31639;\&#12379;&#12435;&#26029;&#29031;&#2661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kuma\ROADPLAN\DRY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CALTEST\EP100-T25-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kym_Bak\&#20316;&#26989;&#12456;&#12522;&#12450;\&#12518;&#12491;&#12458;&#12531;\&#9675;&#24179;&#25104;14&#24180;&#24230;&#12288;&#23696;&#38428;&#22269;&#36947;&#31649;&#20869;&#28204;&#37327;&#35373;&#35336;&#26989;&#21209;\&#9312;&#19968;&#33324;&#22269;&#36947;21&#21495;&#21508;&#21209;&#21407;&#24066;&#40284;&#27836;&#26481;&#30010;&#22320;&#21306;&#20132;&#24046;&#28857;&#35443;&#32048;&#35373;&#35336;\01-&#22577;&#21578;&#26360;\&#65300;&#65295;&#12288;&#25968;&#37327;&#35336;&#31639;&#26360;(&#65330;&#65298;&#65297;&#21495;&#65289;%20(version%201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a27pc120\&#24037;&#21209;&#25285;&#24403;\Documents%20and%20Settings\Owner\My%20Documents\&#12510;&#12452;%20&#12487;&#12540;&#12479;\&#20214;&#21517;&#21029;\&#65320;&#65297;&#65302;\&#20843;&#28526;&#24066;\&#38632;&#27700;&#65288;&#12381;&#12398;&#65297;&#65289;&#24037;&#20107;\&#25968;&#37327;&#26681;&#25312;\&#21462;&#20184;&#31649;&#25968;&#37327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DATA\Hue\&#29289;&#20214;\25_&#33865;&#23665;&#24029;&#27211;\P1&#25968;&#37327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tu\&#26032;&#12375;&#12356;&#12501;&#12457;&#12523;&#12480;\&#65320;&#65297;&#65298;&#12288;&#35373;&#35336;&#26360;\H1&#65298;&#12288;&#31649;&#20869;&#27211;&#26753;&#28857;&#26908;&#26989;&#21209;..xls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ROADPLAN\DRY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_TAGUCHI\my%20data\WINDOWS\&#65411;&#65438;&#65405;&#65400;&#65412;&#65391;&#65420;&#65439;\&#12493;&#12483;&#12488;&#12527;&#12540;&#12463;\&#26045;&#34892;&#20282;&#12356;97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1038;&#20869;&#20849;&#26377;&#12501;&#12457;&#12523;&#12480;\&#65411;&#65438;&#65392;&#65408;&#65420;&#65383;&#65394;&#65433;\&#65423;&#65394;%20&#65422;&#65438;&#65399;&#65389;&#65426;&#65437;&#65412;\03%20&#31309;&#31639;&#38306;&#36899;&#36039;&#26009;&#65288;&#22810;&#25705;&#65289;\B-1%205-5-27&#34903;&#21306;&#20108;&#27425;&#25972;&#22320;&#24037;&#20107;\&#20849;&#26377;&#12501;&#12457;&#12523;&#12480;\&#65297;&#65299;&#65293;&#65301;&#24037;&#21306;&#12381;&#12398;&#65298;\&#19979;&#27700;&#36947;&#12381;&#12398;&#65298;&#24037;&#20107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DATA\Vtho2\8&#21495;&#19979;&#30000;&#31435;&#20307;&#27211;\&#25968;&#37327;\A1&#27211;&#2148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\d\My%20Documents\exeldat\BOX&#25968;&#37327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kamura\c\&#24179;&#25104;12&#24180;&#24230;&#26989;&#21209;\H11R175\&#25968;&#37327;&#35336;&#31639;\1&#21495;&#36947;&#36335;BOX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0707;&#21407;-dell\&#30707;&#21407;data\&#12456;&#12463;&#12475;&#12523;\&#65296;&#65298;&#65293;&#65300;&#32701;&#26355;&#37326;&#24066;\&#25552;&#20379;&#25968;&#37327;&#65288;&#19981;&#25505;&#29992;&#65289;\&#27738;&#27700;&#26717;&#25968;&#37327;&#65288;&#22269;&#36027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9\&#20849;&#26377;\&#20250;&#31038;\&#25104;&#26524;\&#25968;&#37327;&#35336;&#31639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410\d\Exl\&#24029;&#23822;H09\E\Data\&#31452;&#12534;&#23822;&#27010;&#30053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ogawayosihiro\28&#26399;&#20316;&#26989;&#29289;&#20214;\Program%20Files\YTI\y-Mater3\Y-OCRSYS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kahashi\&#20849;&#26377;\&#39640;&#27211;doc\&#20849;&#26377;\&#26989;&#21209;\&#40165;&#21462;&#24540;&#25588;\&#23500;&#23665;&#12373;&#12435;&#12398;&#20181;&#20107;\&#20206;&#35373;&#35336;&#30011;\&#65301;&#27425;&#26045;&#24037;\&#25968;&#37327;\&#65301;&#27425;&#24037;&#31243;&#25968;&#37327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470;&#37096;&#24658;&#34892;\&#20849;&#26377;&#12501;&#12457;&#12523;&#12480;\USER\742171\&#24373;&#26908;&#35342;SI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_TAGUCHI\my%20data\WINDOWS\&#65411;&#65438;&#65405;&#65400;&#65412;&#65391;&#65420;&#65439;\&#12493;&#12483;&#12488;&#12527;&#12540;&#12463;\&#38263;&#22826;&#26093;&#26085;&#30010;&#20845;&#19969;&#30446;&#37197;&#27700;&#31649;&#24067;&#35373;&#24037;&#20107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otukadaiki\&#20316;&#26989;&#20013;\Documents%20and%20Settings\Owner\My%20Documents\&#26032;&#22528;&#24029;&#25918;&#27700;&#36335;&#24231;&#27161;&#22793;&#2556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7700;&#26367;&#24037;&#31243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FU-2021-03\seika\&#25968;&#37327;XLS\&#65332;&#65313;\&#24037;&#20107;&#36027;\excel-&#65411;&#65438;&#65392;&#65408;\ExcelData\&#65411;&#65392;&#65433;&#65393;&#65433;&#65426;\&#27010;&#31639;&#24037;&#36027;\Master\&#34180;&#22411;&#27161;&#28310;\TA_&#34180;&#22411;&#65288;&#25913;&#33391;&#20013;&#65289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3&#25104;&#26524;\b%20H13&#26481;&#28023;&#29872;&#29366;&#28716;&#25144;&#21271;IC&#27211;&#19979;&#37096;&#24037;&#24037;&#20107;\&#25968;&#37327;&#65288;&#65402;&#65437;&#65403;&#65433;&#25104;&#26524;&#65289;\&#27211;&#21488;&#65288;&#25913;&#65289;\&#26481;&#28023;&#29872;&#29366;-&#65313;&#65298;&#25968;&#37327;&#20462;&#2749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mata02\f\&#9325;&#24180;&#32000;&#21335;\&#19977;&#36650;&#23822;&#22320;&#21306;\&#25968;&#37327;&#35336;&#31639;&#26360;(&#26087;)\&#26412;&#32218;\G\&#37325;&#21147;&#24335;~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XCEL\&#12450;&#12523;&#12510;C\&#26044;&#21570;&#39640;&#26550;&#27211;\&#12501;&#12540;&#12481;&#12531;&#12464;6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tsushima\&#20849;&#26377;&#12487;&#12540;&#12479;\7&#21495;&#27211;&#19979;&#37096;&#24037;&#24037;&#20107;\474&#21495;&#20037;&#31859;&#22320;&#21306;&#27211;&#26753;&#35443;&#32048;&#35373;&#35336;\&#32013;&#21697;&#29992;&#12398;&#25968;&#37327;\&#65301;&#21495;&#27211;\&#19979;&#37096;&#24037;\&#37325;&#21147;&#24335;&#27096;&#22721;&#25968;&#37327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1\&#27849;&#24029;\&#35443;&#32048;&#35373;&#35336;\&#25968;&#37327;&#35336;&#31639;\&#65313;&#65297;&#19979;&#25968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7.112\disk\&#27161;&#28310;&#35373;&#35336;\&#26448;&#26009;&#35336;&#31639;&#26360;\5\5-5\5-5-4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ater\water\&#12456;&#12463;&#12475;&#12523;\&#65296;&#65297;&#65293;&#65303;&#24107;&#21213;&#30010;\H15&#30330;&#27880;&#40575;&#30000;&#65297;&#24037;&#21306;\&#38283;&#21066;&#40575;&#30000;&#65297;&#24037;&#21306;&#65288;&#35036;&#21161;&#65289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mata02\f\&#9325;&#24180;&#24230;&#26989;&#21209;\&#65414;&#65389;&#65392;&#12472;&#12455;&#12483;&#12463;\&#9325;R372&#65288;&#20096;&#23713;&#65289;\1&#24037;&#21306;&#25104;&#26524;&#21697;\&#25968;&#37327;&#35336;&#31639;\&#20206;&#38450;&#35703;&#26613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2-23-2\&#20849;&#26377;_&#36947;&#36335;35&#26399;\001&#28193;&#37001;&#12487;&#12540;&#12479;\01_2&#31532;&#65298;&#26399;&#26989;&#21209;\e002-008_&#31532;&#65298;&#20140;&#38442;&#36947;&#36335;\23_H1611&#21021;&#30330;&#27880;&#29992;&#20316;&#26989;\H161028_&#31532;16&#31456;-2&#36947;&#36335;&#35443;&#32048;&#35373;&#35336;&#25968;&#37327;&#35336;&#31639;&#26360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kamura\c\&#9325;&#24180;&#32000;&#21335;\&#19977;&#36650;&#23822;&#22320;&#21306;\&#25968;&#37327;&#35336;&#31639;&#26360;(&#26087;)\&#26412;&#32218;\G\&#37325;&#21147;&#24335;~1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2meishi\disk\&#25968;&#37327;\&#33433;&#33993;\&#20037;&#19975;&#20013;&#23665;\&#25968;&#37327;&#65393;&#65437;&#65398;&#65392;A&#12398;&#65330;&#65314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3713;\&#22823;&#37326;&#22303;&#26408;\&#26494;&#12364;&#35895;&#23453;&#24950;&#23546;&#32218;\&#27211;&#26753;&#35443;&#32048;\PCT&#27010;&#31639;&#24037;&#36027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koi\&#29694;&#20351;&#29992;data\&#29694;&#20351;&#29992;data\&#30707;&#29417;&#24029;&#38957;&#39318;&#24037;h14.8&#20462;&#27491;\&#26448;&#26009;\&#19979;&#37096;&#25968;&#37327;&#12539;&#32207;&#25324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26.1.14.236\disk\EXCEL\&#12450;&#12523;&#12510;C\&#26044;&#21570;&#39640;&#26550;&#27211;\&#12501;&#12540;&#12481;&#12531;&#12464;6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0250;&#31038;\&#25104;&#26524;\&#25968;&#37327;&#35336;&#31639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20250;&#31038;\&#25104;&#26524;\&#25968;&#37327;&#35336;&#31639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_TAGUCHI\my%20data\Documents%20and%20Settings\a_okumura\&#12487;&#12473;&#12463;&#12488;&#12483;&#12503;\&#30690;&#28580;&#12373;&#12435;\&#24120;&#28369;&#65288;&#37197;&#31649;&#23455;&#26045;&#35373;&#35336;&#21450;&#12403;&#22522;&#26412;&#35336;&#30011;&#65289;\&#37197;&#31649;&#35373;&#35336;&#19968;&#24335;\&#21069;&#23798;\&#21069;&#23798;(15-11)\&#20195;&#20385;&#34920;(&#21069;15-11)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WS81\&#20849;&#26377;\&#65411;&#65438;&#65392;&#65408;\LandSlide\&#25968;&#37327;&#35336;&#31639;\&#32207;&#25324;&#25968;&#37327;97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MYDOCU~1\&#21335;&#22823;&#38442;&#31649;&#29702;&#20195;&#20385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aguchi\hd-hbu2%20(g)\Documents%20and%20Settings\012\My%20Documents\&#24037;&#20107;&#21029;&#26360;&#39006;\H19%20&#26481;&#28023;&#29872;&#29366;&#35199;&#38306;&#22320;&#21306;&#25972;&#20633;&#24037;&#20107;\&#65402;&#65437;&#65403;&#65433;&#25104;&#26524;&#65292;&#12496;&#12452;&#23550;&#12424;&#12426;\&#35199;&#38306;&#22320;&#21306;_07.04.13&#27211;&#26753;&#65402;&#65437;&#65403;&#65433;&#12424;&#12426;\070413&#30476;&#36947;&#27178;&#26029;&#31649;&#12539;&#24066;&#36947;&#25490;&#27700;\070413&#30476;&#36947;&#27178;&#26029;&#31649;&#12539;&#24066;&#36947;&#25490;&#27700;\REPORT-ORG\03_&#33303;&#35013;&#24037;&#35336;&#31639;&#2636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aguchi\hd-hbu2%20(g)\Documents%20and%20Settings\012\My%20Documents\&#24037;&#20107;&#21029;&#26360;&#39006;\H19%20&#26481;&#28023;&#29872;&#29366;&#35199;&#38306;&#22320;&#21306;&#25972;&#20633;&#24037;&#20107;\&#65402;&#65437;&#65403;&#65433;&#25104;&#26524;&#65292;&#12496;&#12452;&#23550;&#12424;&#12426;\&#35199;&#38306;&#22320;&#21306;_07.04.13&#27211;&#26753;&#65402;&#65437;&#65403;&#65433;&#12424;&#12426;\070413&#30476;&#36947;&#27178;&#26029;&#31649;&#12539;&#24066;&#36947;&#25490;&#27700;\070413&#30476;&#36947;&#27178;&#26029;&#31649;&#12539;&#24066;&#36947;&#25490;&#27700;\REPORT-ORG\06_&#12503;&#12524;&#12461;&#12515;&#12473;&#12488;&#20596;&#28317;&#25968;&#37327;&#35336;&#31639;&#26360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2173;&#25345;&#31532;&#65297;&#20418;&#21729;\files_1\MAIN\6&#20104;&#31639;\H11&#27010;&#31639;&#35201;&#27714;\H11&#27010;&#35519;&#26360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e&#65412;&#65438;&#65431;&#65394;&#65420;&#65438;\98'S&#26989;&#21209;\&#39640;&#30707;&#24066;&#22675;&#22320;\&#25968;&#37327;&#21450;&#12403;&#20107;&#26989;&#36027;\&#22303;&#24037;&#35336;&#31639;&#26360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200_03\&#21213;&#25163;&#12395;&#20351;&#12360;\My%20Documents\&#20013;&#20234;&#35910;&#19979;&#27700;\&#35036;&#21161;&#24037;&#20107;\&#31649;&#24067;&#35373;&#65288;&#12381;&#12398;&#65301;&#35036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data\CongTrinh\&#20013;&#23665;&#27211;\&#25968;&#37327;\P1&#25968;&#37327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200_03\&#21213;&#25163;&#12395;&#20351;&#12360;\My%20Documents\&#20013;&#20234;&#35910;&#19979;&#27700;\&#35036;&#21161;&#24037;&#20107;\&#31649;&#24067;&#35373;&#65288;&#12381;&#12398;&#65297;&#65289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200_03\&#21213;&#25163;&#12395;&#20351;&#12360;\My%20Documents\&#20013;&#20234;&#35910;&#19979;&#27700;\&#35036;&#21161;&#24037;&#20107;\&#31649;&#24067;&#35373;&#65288;&#12381;&#12398;&#65298;&#65289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200_03\&#21213;&#25163;&#12395;&#20351;&#12360;\My%20Documents\&#20013;&#20234;&#35910;&#19979;&#27700;\&#35036;&#21161;&#24037;&#20107;\&#21462;&#20184;&#31649;&#65288;&#12381;&#12398;&#65297;&#65289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200_03\&#21213;&#25163;&#12395;&#20351;&#12360;\My%20Documents\&#20013;&#20234;&#35910;&#19979;&#27700;\&#35036;&#21161;&#24037;&#20107;\&#21462;&#20184;&#31649;&#65288;&#12381;&#12398;&#65298;&#65289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\data\&#35373;&#35336;&#20107;&#26989;&#37096;\&#35373;&#35336;&#20107;&#26989;&#37096;&#20849;&#36890;&#38619;&#22411;&#38598;\&#25968;&#37327;&#35336;&#31639;&#38306;&#20418;&#21407;&#31295;\&#25968;&#37327;&#35336;&#31639;&#26360;\H12&#12473;&#12479;&#12472;&#12450;&#12512;&#25968;&#37327;&#38306;&#20418;\&#25968;&#37327;&#35336;&#31639;&#26360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nishi\d\&#65297;&#65300;&#26399;\&#65297;&#65300;-&#65297;&#65299;%20%20&#20843;&#24161;&#26408;&#27941;&#32218;&#35443;&#32048;&#35373;&#35336;&#20462;&#27491;\&#25104;&#26524;&#21697;\06&#36335;&#38754;&#27161;&#31034;&#24037;&#24310;&#38263;&#35519;&#26360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up\DATA%20(D)\&#26032;&#22303;&#26408;&#38283;&#30330;\&#19968;&#33324;&#24220;&#36947;&#12288;&#27491;&#38592;&#19968;&#27941;&#23627;&#32218;\&#25968;&#37327;&#35336;&#31639;&#26360;\4&#24037;&#21306;\&#32257;&#30707;&#24037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t1\&#22823;&#38442;&#26412;&#31038;2\&#26989;&#21209;&#20214;&#21517;\&#37329;&#23627;&#12539;&#37329;&#23627;&#35895;&#12539;&#23433;&#23621;&#24029;&#20462;&#27491;\0606&#37329;&#23627;&#25490;&#27700;&#27147;&#38272;\&#25104;&#26524;(070118)\&#22577;&#21578;&#26360;\13&#31456;&#12288;&#25968;&#37327;&#35336;&#31639;&#26360;\&#25968;&#37327;&#35211;&#26412;\&#27147;&#38272;&#12539;&#27147;&#31649;&#32207;&#25324;&#34920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650l\E&#65412;&#65438;&#65431;&#65394;&#65420;&#65438;\2002's&#26989;&#21209;\9&#21495;&#38651;&#32218;&#20849;&#21516;&#28317;\Report\9&#21495;&#21336;&#20301;&#25968;&#37327;(&#20849;&#36890;&#19979;&#12426;)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-003\&#26989;&#21209;\12-14&#28716;&#25144;\&#20843;&#33609;&#65321;&#65315;\&#25968;&#37327;&#35336;&#31639;\&#21271;&#12521;&#12531;&#12503;\&#21336;&#20301;&#25968;&#373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道路土工"/>
      <sheetName val="橋台工[Ａ１]"/>
      <sheetName val="橋台工[Ａ２]"/>
      <sheetName val="内訳数量表１"/>
      <sheetName val="別紙－２"/>
      <sheetName val="別紙－４"/>
      <sheetName val="---------------------"/>
      <sheetName val="A1橋台"/>
      <sheetName val="A2橋台"/>
      <sheetName val="鉄筋重量"/>
      <sheetName val="土積計算書"/>
      <sheetName val="タイトル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1"/>
      <sheetName val="集計２"/>
      <sheetName val="１"/>
      <sheetName val="２"/>
      <sheetName val="３"/>
      <sheetName val="３ (2)"/>
      <sheetName val="４"/>
      <sheetName val="４ (2)"/>
      <sheetName val="６"/>
      <sheetName val="６ (2)"/>
      <sheetName val="７"/>
      <sheetName val="８"/>
      <sheetName val="９"/>
      <sheetName val="１０"/>
      <sheetName val="１１"/>
      <sheetName val="１２"/>
      <sheetName val="１３"/>
      <sheetName val="１４"/>
      <sheetName val="５"/>
      <sheetName val="１５"/>
      <sheetName val="集計2"/>
      <sheetName val="１－１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数量総括表"/>
      <sheetName val="土工S"/>
      <sheetName val="(6)"/>
      <sheetName val="(7)"/>
      <sheetName val="(8)"/>
      <sheetName val="法面工"/>
      <sheetName val="(9)"/>
      <sheetName val="下部工"/>
      <sheetName val="L"/>
      <sheetName val="M"/>
      <sheetName val="舗装S"/>
      <sheetName val="(12)"/>
      <sheetName val="(13)"/>
      <sheetName val="側溝工"/>
      <sheetName val="タイプ１側溝"/>
      <sheetName val="付帯工"/>
      <sheetName val="砕石止め終点側"/>
      <sheetName val="取壊S"/>
      <sheetName val="(16)"/>
      <sheetName val="(17)"/>
      <sheetName val="ｺﾝｸﾘｰﾄ取壊し"/>
    </sheetNames>
    <sheetDataSet>
      <sheetData sheetId="0" refreshError="1">
        <row r="2">
          <cell r="A2">
            <v>6</v>
          </cell>
          <cell r="B2" t="str">
            <v>床掘</v>
          </cell>
          <cell r="C2" t="str">
            <v>（土砂）</v>
          </cell>
          <cell r="E2" t="str">
            <v>E1</v>
          </cell>
        </row>
        <row r="3">
          <cell r="A3">
            <v>7</v>
          </cell>
          <cell r="B3" t="str">
            <v>床掘</v>
          </cell>
          <cell r="C3" t="str">
            <v>（軟岩）</v>
          </cell>
          <cell r="E3" t="str">
            <v>E2</v>
          </cell>
        </row>
        <row r="4">
          <cell r="A4">
            <v>8</v>
          </cell>
          <cell r="B4" t="str">
            <v>埋戻</v>
          </cell>
          <cell r="C4" t="str">
            <v>（土砂）</v>
          </cell>
          <cell r="E4" t="str">
            <v>Fu1</v>
          </cell>
        </row>
        <row r="5">
          <cell r="A5">
            <v>9</v>
          </cell>
          <cell r="B5" t="str">
            <v>埋戻</v>
          </cell>
          <cell r="C5" t="str">
            <v>（コンクリート）</v>
          </cell>
          <cell r="E5" t="str">
            <v>Fu2</v>
          </cell>
        </row>
        <row r="6">
          <cell r="A6">
            <v>10</v>
          </cell>
          <cell r="B6" t="str">
            <v>単粒土砕石</v>
          </cell>
          <cell r="C6" t="str">
            <v>　</v>
          </cell>
          <cell r="E6" t="str">
            <v>Fu3</v>
          </cell>
        </row>
        <row r="7">
          <cell r="A7">
            <v>11</v>
          </cell>
          <cell r="B7" t="str">
            <v>仮設モルタル吹付</v>
          </cell>
          <cell r="C7" t="str">
            <v>　</v>
          </cell>
          <cell r="E7" t="str">
            <v>L1</v>
          </cell>
        </row>
        <row r="8">
          <cell r="A8">
            <v>12</v>
          </cell>
          <cell r="B8" t="str">
            <v>舗装工</v>
          </cell>
          <cell r="C8" t="str">
            <v>（表層）</v>
          </cell>
          <cell r="E8" t="str">
            <v>W1</v>
          </cell>
        </row>
        <row r="9">
          <cell r="A9">
            <v>13</v>
          </cell>
          <cell r="B9" t="str">
            <v>舗装工</v>
          </cell>
          <cell r="C9" t="str">
            <v>（基層）</v>
          </cell>
          <cell r="E9" t="str">
            <v>W2</v>
          </cell>
        </row>
        <row r="10">
          <cell r="A10">
            <v>14</v>
          </cell>
          <cell r="B10" t="str">
            <v>舗装工</v>
          </cell>
          <cell r="C10" t="str">
            <v>（上層路盤）</v>
          </cell>
          <cell r="E10" t="str">
            <v>W3</v>
          </cell>
        </row>
        <row r="11">
          <cell r="A11">
            <v>15</v>
          </cell>
          <cell r="B11" t="str">
            <v>舗装工</v>
          </cell>
          <cell r="C11" t="str">
            <v>（下層路盤）</v>
          </cell>
          <cell r="E11" t="str">
            <v>W4</v>
          </cell>
        </row>
        <row r="12">
          <cell r="A12">
            <v>16</v>
          </cell>
          <cell r="B12" t="str">
            <v>法枠取壊</v>
          </cell>
          <cell r="C12" t="str">
            <v>（コンクリート）</v>
          </cell>
          <cell r="E12" t="str">
            <v>Co1</v>
          </cell>
        </row>
        <row r="13">
          <cell r="A13">
            <v>17</v>
          </cell>
          <cell r="B13" t="str">
            <v>基礎取壊</v>
          </cell>
          <cell r="C13" t="str">
            <v>（コンクリート）</v>
          </cell>
          <cell r="E13" t="str">
            <v>Co2</v>
          </cell>
        </row>
        <row r="14">
          <cell r="A14">
            <v>18</v>
          </cell>
          <cell r="B14" t="str">
            <v>取壊</v>
          </cell>
          <cell r="C14" t="str">
            <v>（アスファルト）</v>
          </cell>
          <cell r="E14" t="str">
            <v>W5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数量総括表"/>
      <sheetName val="土工S"/>
      <sheetName val="(6)"/>
      <sheetName val="(7)"/>
      <sheetName val="(8)"/>
      <sheetName val="(9)"/>
      <sheetName val="(10)"/>
      <sheetName val="(11)"/>
      <sheetName val="(12)"/>
      <sheetName val="法面S"/>
      <sheetName val="(13)"/>
      <sheetName val="(14)"/>
      <sheetName val="ロックボルト内訳"/>
      <sheetName val="舗装S"/>
      <sheetName val="(15)"/>
      <sheetName val="(16)"/>
      <sheetName val="(17)"/>
      <sheetName val="(18)"/>
      <sheetName val="側溝工"/>
      <sheetName val="場所打ち内訳"/>
      <sheetName val="付帯工"/>
      <sheetName val="砕石止め内訳"/>
      <sheetName val="取壊S"/>
      <sheetName val="(19)"/>
      <sheetName val="(20）"/>
      <sheetName val="ｺﾝｸﾘｰﾄ取壊し"/>
    </sheetNames>
    <sheetDataSet>
      <sheetData sheetId="0" refreshError="1">
        <row r="2">
          <cell r="A2">
            <v>6</v>
          </cell>
          <cell r="B2" t="str">
            <v>掘削</v>
          </cell>
          <cell r="C2" t="str">
            <v>（土砂）</v>
          </cell>
          <cell r="E2" t="str">
            <v>C1</v>
          </cell>
        </row>
        <row r="3">
          <cell r="A3">
            <v>7</v>
          </cell>
          <cell r="B3" t="str">
            <v>掘削</v>
          </cell>
          <cell r="C3" t="str">
            <v>（軟岩）</v>
          </cell>
          <cell r="E3" t="str">
            <v>C2</v>
          </cell>
        </row>
        <row r="4">
          <cell r="A4">
            <v>8</v>
          </cell>
          <cell r="B4" t="str">
            <v>床掘</v>
          </cell>
          <cell r="C4" t="str">
            <v>（土砂）</v>
          </cell>
          <cell r="E4" t="str">
            <v>E1</v>
          </cell>
        </row>
        <row r="5">
          <cell r="A5">
            <v>9</v>
          </cell>
          <cell r="B5" t="str">
            <v>床掘</v>
          </cell>
          <cell r="C5" t="str">
            <v>（軟岩）</v>
          </cell>
          <cell r="E5" t="str">
            <v>E2</v>
          </cell>
        </row>
        <row r="6">
          <cell r="A6">
            <v>10</v>
          </cell>
          <cell r="B6" t="str">
            <v>埋戻</v>
          </cell>
          <cell r="C6" t="str">
            <v>（土砂）</v>
          </cell>
          <cell r="E6" t="str">
            <v>Fu1</v>
          </cell>
        </row>
        <row r="7">
          <cell r="A7">
            <v>11</v>
          </cell>
          <cell r="B7" t="str">
            <v>埋戻</v>
          </cell>
          <cell r="C7" t="str">
            <v>（コンクリート）</v>
          </cell>
          <cell r="E7" t="str">
            <v>Fu2</v>
          </cell>
        </row>
        <row r="8">
          <cell r="A8">
            <v>12</v>
          </cell>
          <cell r="B8" t="str">
            <v>単粒度砕石</v>
          </cell>
          <cell r="C8" t="str">
            <v>　</v>
          </cell>
          <cell r="E8" t="str">
            <v>Fu3</v>
          </cell>
        </row>
        <row r="9">
          <cell r="A9">
            <v>13</v>
          </cell>
          <cell r="B9" t="str">
            <v>仮設モルタル吹付</v>
          </cell>
          <cell r="C9" t="str">
            <v>　</v>
          </cell>
          <cell r="E9" t="str">
            <v>L1</v>
          </cell>
        </row>
        <row r="10">
          <cell r="A10">
            <v>14</v>
          </cell>
          <cell r="B10" t="str">
            <v>モルタル吹付</v>
          </cell>
          <cell r="C10" t="str">
            <v>　</v>
          </cell>
          <cell r="E10" t="str">
            <v>L2</v>
          </cell>
        </row>
        <row r="11">
          <cell r="A11">
            <v>15</v>
          </cell>
          <cell r="B11" t="str">
            <v>舗装工</v>
          </cell>
          <cell r="C11" t="str">
            <v>（表層）</v>
          </cell>
          <cell r="E11" t="str">
            <v>W1</v>
          </cell>
        </row>
        <row r="12">
          <cell r="A12">
            <v>16</v>
          </cell>
          <cell r="B12" t="str">
            <v>舗装工</v>
          </cell>
          <cell r="C12" t="str">
            <v>（基層）</v>
          </cell>
          <cell r="E12" t="str">
            <v>W2</v>
          </cell>
        </row>
        <row r="13">
          <cell r="A13">
            <v>17</v>
          </cell>
          <cell r="B13" t="str">
            <v>舗装工</v>
          </cell>
          <cell r="C13" t="str">
            <v>（上層路盤）</v>
          </cell>
          <cell r="E13" t="str">
            <v>W3</v>
          </cell>
        </row>
        <row r="14">
          <cell r="A14">
            <v>18</v>
          </cell>
          <cell r="B14" t="str">
            <v>舗装工</v>
          </cell>
          <cell r="C14" t="str">
            <v>（下層路盤）</v>
          </cell>
          <cell r="E14" t="str">
            <v>W4</v>
          </cell>
        </row>
        <row r="15">
          <cell r="A15">
            <v>19</v>
          </cell>
          <cell r="B15" t="str">
            <v>取壊</v>
          </cell>
          <cell r="C15" t="str">
            <v>（既設モルタル吹付）</v>
          </cell>
          <cell r="E15" t="str">
            <v>L3</v>
          </cell>
        </row>
        <row r="16">
          <cell r="A16">
            <v>20</v>
          </cell>
          <cell r="B16" t="str">
            <v>取壊</v>
          </cell>
          <cell r="C16" t="str">
            <v>（アスファルト）</v>
          </cell>
          <cell r="E16" t="str">
            <v>W5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"/>
      <sheetName val="代価"/>
      <sheetName val="土留(入)"/>
      <sheetName val="土留（抜）"/>
    </sheetNames>
    <sheetDataSet>
      <sheetData sheetId="0" refreshError="1">
        <row r="2">
          <cell r="B2">
            <v>19400</v>
          </cell>
        </row>
        <row r="3">
          <cell r="B3">
            <v>15600</v>
          </cell>
        </row>
        <row r="4">
          <cell r="B4">
            <v>17700</v>
          </cell>
        </row>
        <row r="5">
          <cell r="B5">
            <v>22600</v>
          </cell>
        </row>
        <row r="6">
          <cell r="B6">
            <v>19500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施工伺い"/>
      <sheetName val="表紙"/>
      <sheetName val="表紙裏"/>
      <sheetName val="対照表"/>
      <sheetName val="直線管路工"/>
      <sheetName val="数調"/>
      <sheetName val="弁類数調"/>
      <sheetName val="数量給水"/>
      <sheetName val="舗装復旧工"/>
      <sheetName val="土留め工"/>
      <sheetName val="ｵﾌｾｯﾄ"/>
      <sheetName val="ﾀｲﾄ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O2" t="str">
            <v>直 線 管 路 工 数 量 計 算 書</v>
          </cell>
        </row>
        <row r="3">
          <cell r="AE3" t="str">
            <v>　　　様式 A</v>
          </cell>
        </row>
        <row r="5">
          <cell r="J5" t="str">
            <v>DCIP</v>
          </cell>
          <cell r="K5" t="str">
            <v>DCIP</v>
          </cell>
          <cell r="L5" t="str">
            <v>DCIP</v>
          </cell>
          <cell r="M5" t="str">
            <v>DCIP</v>
          </cell>
          <cell r="U5" t="str">
            <v>K型</v>
          </cell>
          <cell r="V5" t="str">
            <v>K型</v>
          </cell>
        </row>
        <row r="6">
          <cell r="J6" t="str">
            <v>直管</v>
          </cell>
          <cell r="K6" t="str">
            <v>直管</v>
          </cell>
          <cell r="L6" t="str">
            <v>曲管</v>
          </cell>
          <cell r="M6" t="str">
            <v>曲管</v>
          </cell>
          <cell r="N6" t="str">
            <v>K型</v>
          </cell>
          <cell r="O6" t="str">
            <v>K型</v>
          </cell>
          <cell r="P6" t="str">
            <v>K型</v>
          </cell>
          <cell r="T6" t="str">
            <v>DCIP</v>
          </cell>
          <cell r="U6" t="str">
            <v>特押</v>
          </cell>
          <cell r="V6" t="str">
            <v>普通</v>
          </cell>
          <cell r="W6" t="str">
            <v>ﾎﾟﾘｽﾘ-ﾌﾞ</v>
          </cell>
          <cell r="X6" t="str">
            <v>ﾎﾟﾘｽﾘ-ﾌﾞ</v>
          </cell>
          <cell r="Y6" t="str">
            <v>切管工</v>
          </cell>
          <cell r="AD6" t="str">
            <v>最終</v>
          </cell>
        </row>
        <row r="7">
          <cell r="H7" t="str">
            <v>距　離</v>
          </cell>
          <cell r="I7" t="str">
            <v>工   種</v>
          </cell>
          <cell r="J7" t="str">
            <v>（ｍ）</v>
          </cell>
          <cell r="K7" t="str">
            <v>（本）</v>
          </cell>
          <cell r="L7" t="str">
            <v>φ100</v>
          </cell>
          <cell r="M7" t="str">
            <v>φ100</v>
          </cell>
          <cell r="N7" t="str">
            <v>継輪</v>
          </cell>
          <cell r="O7" t="str">
            <v>押輪</v>
          </cell>
          <cell r="P7" t="str">
            <v>特押</v>
          </cell>
          <cell r="Q7" t="str">
            <v>土工</v>
          </cell>
          <cell r="R7" t="str">
            <v>土工</v>
          </cell>
          <cell r="S7" t="str">
            <v>土工</v>
          </cell>
          <cell r="T7" t="str">
            <v>据付工</v>
          </cell>
          <cell r="U7" t="str">
            <v>据付</v>
          </cell>
          <cell r="V7" t="str">
            <v>据付</v>
          </cell>
          <cell r="W7" t="str">
            <v>継手部</v>
          </cell>
          <cell r="X7" t="str">
            <v>直線部</v>
          </cell>
          <cell r="Y7" t="str">
            <v>丘切り</v>
          </cell>
          <cell r="Z7" t="str">
            <v xml:space="preserve">    残管</v>
          </cell>
          <cell r="AB7" t="str">
            <v xml:space="preserve">   使用管</v>
          </cell>
          <cell r="AD7" t="str">
            <v>残管</v>
          </cell>
          <cell r="AE7" t="str">
            <v xml:space="preserve"> 摘      要</v>
          </cell>
        </row>
        <row r="8">
          <cell r="J8" t="str">
            <v>φ100</v>
          </cell>
          <cell r="K8" t="str">
            <v>φ100</v>
          </cell>
          <cell r="L8" t="str">
            <v>22.5ﾟ</v>
          </cell>
          <cell r="M8" t="str">
            <v>45ﾟ</v>
          </cell>
          <cell r="N8" t="str">
            <v>φ100</v>
          </cell>
          <cell r="O8" t="str">
            <v>φ100</v>
          </cell>
          <cell r="P8" t="str">
            <v>φ100</v>
          </cell>
          <cell r="Q8" t="str">
            <v>①</v>
          </cell>
          <cell r="R8" t="str">
            <v>②</v>
          </cell>
          <cell r="S8" t="str">
            <v>③</v>
          </cell>
          <cell r="T8" t="str">
            <v>φ100</v>
          </cell>
          <cell r="U8" t="str">
            <v>φ100</v>
          </cell>
          <cell r="V8" t="str">
            <v>φ100</v>
          </cell>
          <cell r="W8" t="str">
            <v>φ100</v>
          </cell>
          <cell r="X8" t="str">
            <v>φ10０</v>
          </cell>
          <cell r="Y8" t="str">
            <v>φ100</v>
          </cell>
        </row>
        <row r="9">
          <cell r="D9" t="str">
            <v>No</v>
          </cell>
          <cell r="E9">
            <v>0</v>
          </cell>
          <cell r="F9" t="str">
            <v>+</v>
          </cell>
          <cell r="G9">
            <v>0</v>
          </cell>
        </row>
        <row r="10">
          <cell r="D10" t="str">
            <v>No</v>
          </cell>
          <cell r="E10">
            <v>0</v>
          </cell>
          <cell r="F10" t="str">
            <v>+</v>
          </cell>
          <cell r="G10">
            <v>5.9</v>
          </cell>
          <cell r="H10">
            <v>5.9</v>
          </cell>
          <cell r="I10" t="str">
            <v>連絡工</v>
          </cell>
        </row>
        <row r="11">
          <cell r="F11" t="str">
            <v>〃</v>
          </cell>
        </row>
        <row r="12">
          <cell r="D12" t="str">
            <v>No</v>
          </cell>
          <cell r="E12">
            <v>4</v>
          </cell>
          <cell r="F12" t="str">
            <v>+</v>
          </cell>
          <cell r="G12">
            <v>17.899999999999999</v>
          </cell>
          <cell r="H12">
            <v>92</v>
          </cell>
          <cell r="I12" t="str">
            <v xml:space="preserve"> 直線管路工</v>
          </cell>
          <cell r="K12">
            <v>23</v>
          </cell>
          <cell r="N12">
            <v>1</v>
          </cell>
          <cell r="O12">
            <v>20</v>
          </cell>
          <cell r="P12">
            <v>6</v>
          </cell>
          <cell r="Q12">
            <v>92</v>
          </cell>
          <cell r="T12">
            <v>92</v>
          </cell>
          <cell r="U12">
            <v>6</v>
          </cell>
          <cell r="V12">
            <v>20</v>
          </cell>
          <cell r="W12">
            <v>1</v>
          </cell>
          <cell r="X12">
            <v>92</v>
          </cell>
          <cell r="Y12">
            <v>1</v>
          </cell>
        </row>
        <row r="13">
          <cell r="F13" t="str">
            <v>〃</v>
          </cell>
          <cell r="I13" t="str">
            <v xml:space="preserve"> 泥吐管</v>
          </cell>
        </row>
        <row r="14">
          <cell r="D14" t="str">
            <v>No</v>
          </cell>
          <cell r="E14">
            <v>5</v>
          </cell>
          <cell r="F14" t="str">
            <v>+</v>
          </cell>
          <cell r="G14">
            <v>0</v>
          </cell>
          <cell r="H14">
            <v>2.0999999999999943</v>
          </cell>
          <cell r="I14" t="str">
            <v xml:space="preserve">　　取付工 </v>
          </cell>
        </row>
        <row r="16">
          <cell r="D16" t="str">
            <v/>
          </cell>
        </row>
        <row r="18">
          <cell r="D18" t="str">
            <v/>
          </cell>
        </row>
        <row r="52">
          <cell r="H52">
            <v>100</v>
          </cell>
          <cell r="J52">
            <v>0</v>
          </cell>
          <cell r="K52">
            <v>23</v>
          </cell>
          <cell r="L52">
            <v>0</v>
          </cell>
          <cell r="M52">
            <v>0</v>
          </cell>
          <cell r="N52">
            <v>1</v>
          </cell>
          <cell r="O52">
            <v>20</v>
          </cell>
          <cell r="P52">
            <v>6</v>
          </cell>
          <cell r="Q52">
            <v>92</v>
          </cell>
          <cell r="R52">
            <v>0</v>
          </cell>
          <cell r="S52">
            <v>0</v>
          </cell>
          <cell r="T52">
            <v>92</v>
          </cell>
          <cell r="U52">
            <v>6</v>
          </cell>
          <cell r="V52">
            <v>20</v>
          </cell>
          <cell r="W52">
            <v>1</v>
          </cell>
          <cell r="X52">
            <v>92</v>
          </cell>
          <cell r="Y52">
            <v>1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R53" t="str">
            <v>ﾗｯﾌﾟ</v>
          </cell>
        </row>
        <row r="54">
          <cell r="O54">
            <v>92</v>
          </cell>
          <cell r="P54" t="str">
            <v>÷20=</v>
          </cell>
          <cell r="Q54">
            <v>2.5</v>
          </cell>
        </row>
        <row r="55">
          <cell r="P55">
            <v>4.5999999999999996</v>
          </cell>
        </row>
        <row r="56">
          <cell r="O56" t="str">
            <v>5*0.5</v>
          </cell>
          <cell r="Q56">
            <v>94.5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積算資料"/>
      <sheetName val="単価決定一覧表"/>
      <sheetName val="見積資料"/>
      <sheetName val="仮設土留供用日数"/>
      <sheetName val="仮設土留賃料"/>
      <sheetName val="全体供用日数"/>
      <sheetName val="全体供用日数（根拠）"/>
      <sheetName val="不明単価決定一覧表"/>
      <sheetName val="管理ｼｰﾄ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河川土工総括"/>
      <sheetName val="河川土工集計"/>
      <sheetName val="河川土工"/>
      <sheetName val="樋門総括 (１)"/>
      <sheetName val="樋門総括(2)"/>
      <sheetName val="樋門総括 (3)"/>
      <sheetName val="樋門・樋管本体工集計"/>
      <sheetName val="作業土工"/>
      <sheetName val="矢板工"/>
      <sheetName val="函渠工"/>
      <sheetName val="翼壁工"/>
      <sheetName val="水路工総括(1)"/>
      <sheetName val="水路工総括 (2)"/>
      <sheetName val="水路工集計"/>
      <sheetName val="集水桝内訳数量"/>
      <sheetName val="集水桝"/>
      <sheetName val="取付水路"/>
      <sheetName val="付属物設置工総括"/>
      <sheetName val="付属物設置工集計"/>
      <sheetName val="階段内訳数量"/>
      <sheetName val="階段・グラウト"/>
      <sheetName val="グラウト単位数量"/>
      <sheetName val="構造物撤去総括"/>
      <sheetName val="構造物撤去集計"/>
      <sheetName val="構造物撤去"/>
      <sheetName val="地盤改良総括"/>
      <sheetName val="地盤改良集計"/>
      <sheetName val="地盤改良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/>
      <sheetData sheetId="28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総括表"/>
      <sheetName val="積算資料"/>
      <sheetName val="殻処理経済比較表 "/>
      <sheetName val="単価決定一覧表"/>
      <sheetName val="質問事項等"/>
    </sheetNames>
    <sheetDataSet>
      <sheetData sheetId="0" refreshError="1"/>
      <sheetData sheetId="1" refreshError="1"/>
      <sheetData sheetId="2"/>
      <sheetData sheetId="3">
        <row r="132">
          <cell r="AJ132">
            <v>23</v>
          </cell>
        </row>
      </sheetData>
      <sheetData sheetId="4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総括"/>
    </sheetNames>
    <definedNames>
      <definedName name="取消線解除"/>
    </definedNames>
    <sheetDataSet>
      <sheetData sheetId="0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算出用単価"/>
      <sheetName val="単価一覧及びグラフ"/>
      <sheetName val="Ｐ1-ＲＣ1"/>
      <sheetName val="Ｐ3、Ｐ4型"/>
      <sheetName val="バイコン管"/>
      <sheetName val="重圧管"/>
      <sheetName val="管渠工"/>
    </sheetNames>
    <sheetDataSet>
      <sheetData sheetId="0">
        <row r="4">
          <cell r="P4">
            <v>150</v>
          </cell>
        </row>
        <row r="5">
          <cell r="P5">
            <v>200</v>
          </cell>
          <cell r="Q5">
            <v>2</v>
          </cell>
          <cell r="R5">
            <v>13300</v>
          </cell>
        </row>
        <row r="6">
          <cell r="P6">
            <v>250</v>
          </cell>
          <cell r="Q6">
            <v>2</v>
          </cell>
          <cell r="R6">
            <v>15200</v>
          </cell>
        </row>
        <row r="7">
          <cell r="P7">
            <v>300</v>
          </cell>
          <cell r="Q7">
            <v>2</v>
          </cell>
          <cell r="R7">
            <v>17500</v>
          </cell>
        </row>
        <row r="8">
          <cell r="P8">
            <v>350</v>
          </cell>
          <cell r="Q8">
            <v>2</v>
          </cell>
          <cell r="R8">
            <v>21400</v>
          </cell>
        </row>
        <row r="9">
          <cell r="P9">
            <v>400</v>
          </cell>
          <cell r="Q9">
            <v>2</v>
          </cell>
          <cell r="R9">
            <v>27100</v>
          </cell>
        </row>
        <row r="10">
          <cell r="P10">
            <v>450</v>
          </cell>
          <cell r="Q10">
            <v>2</v>
          </cell>
        </row>
        <row r="11">
          <cell r="P11">
            <v>500</v>
          </cell>
          <cell r="Q11">
            <v>2</v>
          </cell>
          <cell r="R11">
            <v>34700</v>
          </cell>
        </row>
        <row r="12">
          <cell r="P12">
            <v>600</v>
          </cell>
          <cell r="Q12">
            <v>2</v>
          </cell>
          <cell r="R12">
            <v>44200</v>
          </cell>
        </row>
        <row r="13">
          <cell r="P13">
            <v>700</v>
          </cell>
          <cell r="Q13">
            <v>2</v>
          </cell>
          <cell r="R13">
            <v>59300</v>
          </cell>
        </row>
        <row r="14">
          <cell r="P14">
            <v>800</v>
          </cell>
          <cell r="Q14">
            <v>2</v>
          </cell>
          <cell r="R14">
            <v>71700</v>
          </cell>
        </row>
        <row r="15">
          <cell r="P15">
            <v>900</v>
          </cell>
          <cell r="Q15">
            <v>2</v>
          </cell>
        </row>
        <row r="16">
          <cell r="P16">
            <v>1000</v>
          </cell>
          <cell r="Q16">
            <v>2</v>
          </cell>
          <cell r="R16">
            <v>93600</v>
          </cell>
        </row>
        <row r="17">
          <cell r="P17">
            <v>1100</v>
          </cell>
          <cell r="Q17">
            <v>2</v>
          </cell>
        </row>
        <row r="18">
          <cell r="P18">
            <v>1200</v>
          </cell>
          <cell r="Q18">
            <v>2</v>
          </cell>
        </row>
        <row r="19">
          <cell r="P19">
            <v>1350</v>
          </cell>
          <cell r="Q19">
            <v>2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人孔計算書"/>
      <sheetName val="数量計算書(2)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データ"/>
      <sheetName val="布堀工"/>
      <sheetName val="土　工"/>
      <sheetName val="土留工数量"/>
      <sheetName val="支保工"/>
      <sheetName val="底部工"/>
      <sheetName val="路面覆工"/>
      <sheetName val="運搬、仮復旧工"/>
      <sheetName val="集計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総"/>
      <sheetName val="足場工"/>
      <sheetName val="RB集計"/>
      <sheetName val="RB本当"/>
      <sheetName val="RB数表"/>
      <sheetName val="法枠集"/>
      <sheetName val="法枠計算書"/>
      <sheetName val="100m2当り"/>
      <sheetName val="法枠面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路取付集計表"/>
      <sheetName val="ﾊﾝﾄﾞﾎｰﾙ工（Ｃ）"/>
      <sheetName val="ﾊﾝﾄﾞﾎｰﾙ工（Ｄ）"/>
      <sheetName val="ﾊﾝﾄﾞﾎｰﾙ工（Ｅ）"/>
      <sheetName val="管路取付工(a)"/>
      <sheetName val="管路取付工(b)"/>
      <sheetName val="管路取付工(c)"/>
      <sheetName val="触ってないもの→"/>
      <sheetName val="単位当り (3)"/>
      <sheetName val="管路取付工"/>
      <sheetName val="算出用単価"/>
      <sheetName val="Sheet1"/>
      <sheetName val="数量計算書"/>
      <sheetName val="坂路工１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一覧"/>
      <sheetName val="総括表"/>
      <sheetName val="事業費"/>
      <sheetName val="事路別"/>
      <sheetName val="庁説明"/>
      <sheetName val="省説明"/>
      <sheetName val="雪DATA"/>
      <sheetName val="雪除諸"/>
      <sheetName val="雪総括"/>
      <sheetName val="雪箇調"/>
      <sheetName val="維45提"/>
      <sheetName val="維45部"/>
      <sheetName val="設計書入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3">
          <cell r="X3" t="str">
            <v>様式－５</v>
          </cell>
          <cell r="AD3" t="str">
            <v>維  持  工  事  費  工  種  別  内  訳  （１／４）</v>
          </cell>
          <cell r="BF3" t="str">
            <v>様式－５</v>
          </cell>
          <cell r="BL3" t="str">
            <v>維  持  工  事  費  工  種  別  内  訳  （１／４）</v>
          </cell>
          <cell r="CN3" t="str">
            <v>様式－５</v>
          </cell>
          <cell r="CT3" t="str">
            <v>維  持  工  事  費  工  種  別  内  訳  （１／４）</v>
          </cell>
        </row>
        <row r="4">
          <cell r="AA4" t="str">
            <v>〔北海道開発局（全体）〕</v>
          </cell>
          <cell r="AF4" t="str">
            <v>全　体</v>
          </cell>
          <cell r="AJ4" t="str">
            <v xml:space="preserve">         （単位：千円）</v>
          </cell>
          <cell r="BI4" t="str">
            <v>〔北海道開発局（全体）〕</v>
          </cell>
          <cell r="BN4" t="str">
            <v>直　営　工　事</v>
          </cell>
          <cell r="BR4" t="str">
            <v xml:space="preserve">         （単位：千円）</v>
          </cell>
          <cell r="CQ4" t="str">
            <v>〔北海道開発局（全体）〕</v>
          </cell>
          <cell r="CV4" t="str">
            <v>請　負　工　事</v>
          </cell>
          <cell r="CZ4" t="str">
            <v xml:space="preserve">         （単位：千円）</v>
          </cell>
        </row>
        <row r="5">
          <cell r="AC5" t="str">
            <v>単</v>
          </cell>
          <cell r="AD5" t="str">
            <v xml:space="preserve">         9年度（当初）</v>
          </cell>
          <cell r="AG5" t="str">
            <v xml:space="preserve">         9年度（予算要求）</v>
          </cell>
          <cell r="BK5" t="str">
            <v>単</v>
          </cell>
          <cell r="BL5" t="str">
            <v xml:space="preserve">         9年度（当初）</v>
          </cell>
          <cell r="BO5" t="str">
            <v xml:space="preserve">         9年度（予算要求）</v>
          </cell>
          <cell r="CS5" t="str">
            <v>単</v>
          </cell>
          <cell r="CT5" t="str">
            <v xml:space="preserve">         9年度（当初）</v>
          </cell>
          <cell r="CW5" t="str">
            <v xml:space="preserve">         9年度（予算要求）</v>
          </cell>
        </row>
        <row r="6">
          <cell r="Z6" t="str">
            <v>工       種</v>
          </cell>
          <cell r="AC6" t="str">
            <v>位</v>
          </cell>
          <cell r="AD6" t="str">
            <v xml:space="preserve"> 数   量</v>
          </cell>
          <cell r="AE6" t="str">
            <v xml:space="preserve"> 工 事 費</v>
          </cell>
          <cell r="AF6" t="str">
            <v xml:space="preserve"> 単   価</v>
          </cell>
          <cell r="AG6" t="str">
            <v xml:space="preserve"> 数   量</v>
          </cell>
          <cell r="AH6" t="str">
            <v xml:space="preserve"> 工 事 費</v>
          </cell>
          <cell r="AI6" t="str">
            <v xml:space="preserve"> 単   価</v>
          </cell>
          <cell r="AJ6" t="str">
            <v>備        考</v>
          </cell>
          <cell r="BH6" t="str">
            <v>工       種</v>
          </cell>
          <cell r="BK6" t="str">
            <v>位</v>
          </cell>
          <cell r="BL6" t="str">
            <v xml:space="preserve"> 数   量</v>
          </cell>
          <cell r="BM6" t="str">
            <v xml:space="preserve"> 工 事 費</v>
          </cell>
          <cell r="BN6" t="str">
            <v xml:space="preserve"> 単   価</v>
          </cell>
          <cell r="BO6" t="str">
            <v xml:space="preserve"> 数   量</v>
          </cell>
          <cell r="BP6" t="str">
            <v xml:space="preserve"> 工 事 費</v>
          </cell>
          <cell r="BQ6" t="str">
            <v xml:space="preserve"> 単   価</v>
          </cell>
          <cell r="BR6" t="str">
            <v>備        考</v>
          </cell>
          <cell r="CP6" t="str">
            <v>工       種</v>
          </cell>
          <cell r="CS6" t="str">
            <v>位</v>
          </cell>
          <cell r="CT6" t="str">
            <v xml:space="preserve"> 数   量</v>
          </cell>
          <cell r="CU6" t="str">
            <v xml:space="preserve"> 工 事 費</v>
          </cell>
          <cell r="CV6" t="str">
            <v xml:space="preserve"> 単   価</v>
          </cell>
          <cell r="CW6" t="str">
            <v xml:space="preserve"> 数   量</v>
          </cell>
          <cell r="CX6" t="str">
            <v xml:space="preserve"> 工 事 費</v>
          </cell>
          <cell r="CY6" t="str">
            <v xml:space="preserve"> 単   価</v>
          </cell>
          <cell r="CZ6" t="str">
            <v>備        考</v>
          </cell>
        </row>
        <row r="7">
          <cell r="AA7" t="str">
            <v>目  地  補  修</v>
          </cell>
          <cell r="AC7" t="str">
            <v>千㎡</v>
          </cell>
          <cell r="AD7">
            <v>0</v>
          </cell>
          <cell r="AE7">
            <v>0</v>
          </cell>
          <cell r="AF7" t="e">
            <v>#DIV/0!</v>
          </cell>
          <cell r="AG7">
            <v>0</v>
          </cell>
          <cell r="AH7">
            <v>0</v>
          </cell>
          <cell r="AI7" t="e">
            <v>#DIV/0!</v>
          </cell>
          <cell r="BI7" t="str">
            <v>目  地  補  修</v>
          </cell>
          <cell r="BK7" t="str">
            <v>千㎡</v>
          </cell>
          <cell r="BL7">
            <v>0</v>
          </cell>
          <cell r="BM7">
            <v>0</v>
          </cell>
          <cell r="BN7" t="e">
            <v>#DIV/0!</v>
          </cell>
          <cell r="BO7">
            <v>0</v>
          </cell>
          <cell r="BP7">
            <v>0</v>
          </cell>
          <cell r="BQ7" t="e">
            <v>#DIV/0!</v>
          </cell>
          <cell r="CQ7" t="str">
            <v>目  地  補  修</v>
          </cell>
          <cell r="CS7" t="str">
            <v>千㎡</v>
          </cell>
          <cell r="CT7">
            <v>0</v>
          </cell>
          <cell r="CU7">
            <v>0</v>
          </cell>
          <cell r="CV7" t="e">
            <v>#DIV/0!</v>
          </cell>
          <cell r="CW7">
            <v>0</v>
          </cell>
          <cell r="CX7">
            <v>0</v>
          </cell>
          <cell r="CY7" t="e">
            <v>#DIV/0!</v>
          </cell>
        </row>
        <row r="8">
          <cell r="Z8" t="str">
            <v>Ｃ</v>
          </cell>
          <cell r="AA8" t="str">
            <v>表 面 処 理   イ</v>
          </cell>
          <cell r="AC8" t="str">
            <v>千㎡</v>
          </cell>
          <cell r="AD8">
            <v>0</v>
          </cell>
          <cell r="AE8">
            <v>0</v>
          </cell>
          <cell r="AF8" t="e">
            <v>#DIV/0!</v>
          </cell>
          <cell r="AG8">
            <v>0</v>
          </cell>
          <cell r="AH8">
            <v>0</v>
          </cell>
          <cell r="AI8" t="e">
            <v>#DIV/0!</v>
          </cell>
          <cell r="BH8" t="str">
            <v>Ｃ</v>
          </cell>
          <cell r="BI8" t="str">
            <v>表 面 処 理   イ</v>
          </cell>
          <cell r="BK8" t="str">
            <v>千㎡</v>
          </cell>
          <cell r="BL8">
            <v>0</v>
          </cell>
          <cell r="BM8">
            <v>0</v>
          </cell>
          <cell r="BN8" t="e">
            <v>#DIV/0!</v>
          </cell>
          <cell r="BO8">
            <v>0</v>
          </cell>
          <cell r="BP8">
            <v>0</v>
          </cell>
          <cell r="BQ8" t="e">
            <v>#DIV/0!</v>
          </cell>
          <cell r="CP8" t="str">
            <v>Ｃ</v>
          </cell>
          <cell r="CQ8" t="str">
            <v>表 面 処 理   イ</v>
          </cell>
          <cell r="CS8" t="str">
            <v>千㎡</v>
          </cell>
          <cell r="CT8">
            <v>0</v>
          </cell>
          <cell r="CU8">
            <v>0</v>
          </cell>
          <cell r="CV8" t="e">
            <v>#DIV/0!</v>
          </cell>
          <cell r="CW8">
            <v>0</v>
          </cell>
          <cell r="CX8">
            <v>0</v>
          </cell>
          <cell r="CY8" t="e">
            <v>#DIV/0!</v>
          </cell>
        </row>
        <row r="9">
          <cell r="Z9" t="str">
            <v>Ｏ</v>
          </cell>
          <cell r="AA9" t="str">
            <v>局 部 打 換   ロ</v>
          </cell>
          <cell r="AC9" t="str">
            <v>千㎡</v>
          </cell>
          <cell r="AD9">
            <v>0</v>
          </cell>
          <cell r="AE9">
            <v>0</v>
          </cell>
          <cell r="AF9" t="e">
            <v>#DIV/0!</v>
          </cell>
          <cell r="AG9">
            <v>0</v>
          </cell>
          <cell r="AH9">
            <v>0</v>
          </cell>
          <cell r="AI9" t="e">
            <v>#DIV/0!</v>
          </cell>
          <cell r="BH9" t="str">
            <v>Ｏ</v>
          </cell>
          <cell r="BI9" t="str">
            <v>局 部 打 換   ロ</v>
          </cell>
          <cell r="BK9" t="str">
            <v>千㎡</v>
          </cell>
          <cell r="BL9">
            <v>0</v>
          </cell>
          <cell r="BM9">
            <v>0</v>
          </cell>
          <cell r="BO9">
            <v>0</v>
          </cell>
          <cell r="BP9">
            <v>0</v>
          </cell>
          <cell r="CP9" t="str">
            <v>Ｏ</v>
          </cell>
          <cell r="CQ9" t="str">
            <v>局 部 打 換   ロ</v>
          </cell>
          <cell r="CS9" t="str">
            <v>千㎡</v>
          </cell>
          <cell r="CT9">
            <v>0</v>
          </cell>
          <cell r="CU9">
            <v>0</v>
          </cell>
          <cell r="CW9">
            <v>0</v>
          </cell>
          <cell r="CX9">
            <v>0</v>
          </cell>
        </row>
        <row r="10">
          <cell r="X10" t="str">
            <v>路</v>
          </cell>
          <cell r="Y10" t="str">
            <v>車</v>
          </cell>
          <cell r="Z10" t="str">
            <v>舗</v>
          </cell>
          <cell r="AA10" t="str">
            <v>パッチング    ハ</v>
          </cell>
          <cell r="AC10" t="str">
            <v>千㎡</v>
          </cell>
          <cell r="AD10">
            <v>0</v>
          </cell>
          <cell r="AE10">
            <v>0</v>
          </cell>
          <cell r="AF10" t="e">
            <v>#DIV/0!</v>
          </cell>
          <cell r="AG10">
            <v>0</v>
          </cell>
          <cell r="AH10">
            <v>0</v>
          </cell>
          <cell r="AI10" t="e">
            <v>#DIV/0!</v>
          </cell>
          <cell r="BF10" t="str">
            <v>路</v>
          </cell>
          <cell r="BG10" t="str">
            <v>車</v>
          </cell>
          <cell r="BH10" t="str">
            <v>舗</v>
          </cell>
          <cell r="BI10" t="str">
            <v>パッチング    ハ</v>
          </cell>
          <cell r="BK10" t="str">
            <v>千㎡</v>
          </cell>
          <cell r="BL10">
            <v>0</v>
          </cell>
          <cell r="BM10">
            <v>0</v>
          </cell>
          <cell r="BN10" t="e">
            <v>#DIV/0!</v>
          </cell>
          <cell r="BO10">
            <v>0</v>
          </cell>
          <cell r="BP10">
            <v>0</v>
          </cell>
          <cell r="BQ10" t="e">
            <v>#DIV/0!</v>
          </cell>
          <cell r="CN10" t="str">
            <v>路</v>
          </cell>
          <cell r="CO10" t="str">
            <v>車</v>
          </cell>
          <cell r="CP10" t="str">
            <v>舗</v>
          </cell>
          <cell r="CQ10" t="str">
            <v>パッチング    ハ</v>
          </cell>
          <cell r="CS10" t="str">
            <v>千㎡</v>
          </cell>
          <cell r="CT10">
            <v>0</v>
          </cell>
          <cell r="CU10">
            <v>0</v>
          </cell>
          <cell r="CV10" t="e">
            <v>#DIV/0!</v>
          </cell>
          <cell r="CW10">
            <v>0</v>
          </cell>
          <cell r="CX10">
            <v>0</v>
          </cell>
          <cell r="CY10" t="e">
            <v>#DIV/0!</v>
          </cell>
        </row>
        <row r="11">
          <cell r="Z11" t="str">
            <v>装</v>
          </cell>
          <cell r="AA11" t="str">
            <v>そ     の     他</v>
          </cell>
          <cell r="AC11" t="str">
            <v>式</v>
          </cell>
          <cell r="AD11">
            <v>1</v>
          </cell>
          <cell r="AE11">
            <v>0</v>
          </cell>
          <cell r="AF11" t="str">
            <v xml:space="preserve">    －</v>
          </cell>
          <cell r="AG11">
            <v>1</v>
          </cell>
          <cell r="AH11">
            <v>0</v>
          </cell>
          <cell r="AI11" t="str">
            <v xml:space="preserve">    －</v>
          </cell>
          <cell r="AJ11" t="str">
            <v>主な内容 端部補修</v>
          </cell>
          <cell r="BH11" t="str">
            <v>装</v>
          </cell>
          <cell r="BI11" t="str">
            <v>そ     の     他</v>
          </cell>
          <cell r="BK11" t="str">
            <v>式</v>
          </cell>
          <cell r="BL11">
            <v>1</v>
          </cell>
          <cell r="BM11">
            <v>0</v>
          </cell>
          <cell r="BN11" t="str">
            <v xml:space="preserve">    －</v>
          </cell>
          <cell r="BO11">
            <v>1</v>
          </cell>
          <cell r="BP11">
            <v>0</v>
          </cell>
          <cell r="BQ11" t="str">
            <v xml:space="preserve">    －</v>
          </cell>
          <cell r="BR11" t="str">
            <v>主な内容 端部補修</v>
          </cell>
          <cell r="CP11" t="str">
            <v>装</v>
          </cell>
          <cell r="CQ11" t="str">
            <v>そ     の     他</v>
          </cell>
          <cell r="CS11" t="str">
            <v>式</v>
          </cell>
          <cell r="CT11">
            <v>1</v>
          </cell>
          <cell r="CU11">
            <v>0</v>
          </cell>
          <cell r="CV11" t="str">
            <v xml:space="preserve">    －</v>
          </cell>
          <cell r="CW11">
            <v>1</v>
          </cell>
          <cell r="CX11">
            <v>0</v>
          </cell>
          <cell r="CY11" t="str">
            <v xml:space="preserve">    －</v>
          </cell>
          <cell r="CZ11" t="str">
            <v>主な内容 端部補修</v>
          </cell>
        </row>
        <row r="12">
          <cell r="AA12" t="str">
            <v xml:space="preserve">       計</v>
          </cell>
          <cell r="AC12" t="str">
            <v>千㎡</v>
          </cell>
          <cell r="AD12">
            <v>0</v>
          </cell>
          <cell r="AE12">
            <v>0</v>
          </cell>
          <cell r="AF12" t="str">
            <v xml:space="preserve">    －</v>
          </cell>
          <cell r="AG12">
            <v>0</v>
          </cell>
          <cell r="AH12">
            <v>0</v>
          </cell>
          <cell r="AI12" t="str">
            <v xml:space="preserve">    －</v>
          </cell>
          <cell r="AJ12" t="str">
            <v>数量はイ＋ロ＋ハ</v>
          </cell>
          <cell r="BI12" t="str">
            <v xml:space="preserve">       計</v>
          </cell>
          <cell r="BK12" t="str">
            <v>千㎡</v>
          </cell>
          <cell r="BL12">
            <v>0</v>
          </cell>
          <cell r="BM12">
            <v>0</v>
          </cell>
          <cell r="BN12" t="str">
            <v xml:space="preserve">    －</v>
          </cell>
          <cell r="BO12">
            <v>0</v>
          </cell>
          <cell r="BP12">
            <v>0</v>
          </cell>
          <cell r="BQ12" t="str">
            <v xml:space="preserve">    －</v>
          </cell>
          <cell r="BR12" t="str">
            <v>数量はイ＋ロ＋ハ</v>
          </cell>
          <cell r="CQ12" t="str">
            <v xml:space="preserve">       計</v>
          </cell>
          <cell r="CS12" t="str">
            <v>千㎡</v>
          </cell>
          <cell r="CT12">
            <v>0</v>
          </cell>
          <cell r="CU12">
            <v>0</v>
          </cell>
          <cell r="CV12" t="str">
            <v xml:space="preserve">    －</v>
          </cell>
          <cell r="CW12">
            <v>0</v>
          </cell>
          <cell r="CX12">
            <v>0</v>
          </cell>
          <cell r="CY12" t="str">
            <v xml:space="preserve">    －</v>
          </cell>
          <cell r="CZ12" t="str">
            <v>数量はイ＋ロ＋ハ</v>
          </cell>
        </row>
        <row r="13">
          <cell r="AA13" t="str">
            <v>表 面 処 理   イ</v>
          </cell>
          <cell r="AC13" t="str">
            <v>千㎡</v>
          </cell>
          <cell r="AD13">
            <v>1798.1</v>
          </cell>
          <cell r="AE13">
            <v>4164100</v>
          </cell>
          <cell r="AF13">
            <v>2315.8333796785496</v>
          </cell>
          <cell r="AG13">
            <v>1772.9</v>
          </cell>
          <cell r="AH13">
            <v>4096500</v>
          </cell>
          <cell r="AI13">
            <v>2310.6210164137851</v>
          </cell>
          <cell r="AJ13" t="str">
            <v>切削＋表面処理を含む</v>
          </cell>
          <cell r="BI13" t="str">
            <v>表 面 処 理   イ</v>
          </cell>
          <cell r="BK13" t="str">
            <v>千㎡</v>
          </cell>
          <cell r="BL13">
            <v>0</v>
          </cell>
          <cell r="BM13">
            <v>0</v>
          </cell>
          <cell r="BN13" t="e">
            <v>#DIV/0!</v>
          </cell>
          <cell r="BO13">
            <v>0</v>
          </cell>
          <cell r="BP13">
            <v>0</v>
          </cell>
          <cell r="BQ13" t="e">
            <v>#DIV/0!</v>
          </cell>
          <cell r="BR13" t="str">
            <v>切削＋表面処理を含む</v>
          </cell>
          <cell r="CQ13" t="str">
            <v>表 面 処 理   イ</v>
          </cell>
          <cell r="CS13" t="str">
            <v>千㎡</v>
          </cell>
          <cell r="CT13">
            <v>1798.1</v>
          </cell>
          <cell r="CU13">
            <v>4164100</v>
          </cell>
          <cell r="CV13">
            <v>2315.8333796785496</v>
          </cell>
          <cell r="CW13">
            <v>1772.9</v>
          </cell>
          <cell r="CX13">
            <v>4096500</v>
          </cell>
          <cell r="CY13">
            <v>2310.6210164137851</v>
          </cell>
          <cell r="CZ13" t="str">
            <v>切削＋表面処理を含む</v>
          </cell>
        </row>
        <row r="14">
          <cell r="Z14" t="str">
            <v>Ａ</v>
          </cell>
          <cell r="AA14" t="str">
            <v>切       削   ロ</v>
          </cell>
          <cell r="AC14" t="str">
            <v>千㎡</v>
          </cell>
          <cell r="AD14">
            <v>0</v>
          </cell>
          <cell r="AE14">
            <v>0</v>
          </cell>
          <cell r="AF14" t="e">
            <v>#DIV/0!</v>
          </cell>
          <cell r="AG14">
            <v>0</v>
          </cell>
          <cell r="AH14">
            <v>0</v>
          </cell>
          <cell r="AI14" t="e">
            <v>#DIV/0!</v>
          </cell>
          <cell r="AJ14" t="str">
            <v>切削のみ</v>
          </cell>
          <cell r="BH14" t="str">
            <v>Ａ</v>
          </cell>
          <cell r="BI14" t="str">
            <v>切       削   ロ</v>
          </cell>
          <cell r="BK14" t="str">
            <v>千㎡</v>
          </cell>
          <cell r="BL14">
            <v>0</v>
          </cell>
          <cell r="BM14">
            <v>0</v>
          </cell>
          <cell r="BN14" t="e">
            <v>#DIV/0!</v>
          </cell>
          <cell r="BO14">
            <v>0</v>
          </cell>
          <cell r="BP14">
            <v>0</v>
          </cell>
          <cell r="BQ14" t="e">
            <v>#DIV/0!</v>
          </cell>
          <cell r="BR14" t="str">
            <v>切削のみ</v>
          </cell>
          <cell r="CP14" t="str">
            <v>Ａ</v>
          </cell>
          <cell r="CQ14" t="str">
            <v>切       削   ロ</v>
          </cell>
          <cell r="CS14" t="str">
            <v>千㎡</v>
          </cell>
          <cell r="CT14">
            <v>0</v>
          </cell>
          <cell r="CU14">
            <v>0</v>
          </cell>
          <cell r="CV14" t="e">
            <v>#DIV/0!</v>
          </cell>
          <cell r="CW14">
            <v>0</v>
          </cell>
          <cell r="CX14">
            <v>0</v>
          </cell>
          <cell r="CY14" t="e">
            <v>#DIV/0!</v>
          </cell>
          <cell r="CZ14" t="str">
            <v>切削のみ</v>
          </cell>
        </row>
        <row r="15">
          <cell r="Z15" t="str">
            <v>Ｓ</v>
          </cell>
          <cell r="AA15" t="str">
            <v>パッチング    ハ</v>
          </cell>
          <cell r="AC15" t="str">
            <v>千㎡</v>
          </cell>
          <cell r="AD15">
            <v>284.8</v>
          </cell>
          <cell r="AE15">
            <v>933100</v>
          </cell>
          <cell r="AF15">
            <v>3276.3342696629211</v>
          </cell>
          <cell r="AG15">
            <v>283.7</v>
          </cell>
          <cell r="AH15">
            <v>927940</v>
          </cell>
          <cell r="AI15">
            <v>3270.8494888967221</v>
          </cell>
          <cell r="BH15" t="str">
            <v>Ｓ</v>
          </cell>
          <cell r="BI15" t="str">
            <v>パッチング    ハ</v>
          </cell>
          <cell r="BK15" t="str">
            <v>千㎡</v>
          </cell>
          <cell r="BL15">
            <v>15</v>
          </cell>
          <cell r="BM15">
            <v>25100</v>
          </cell>
          <cell r="BN15">
            <v>1673.3333333333333</v>
          </cell>
          <cell r="BO15">
            <v>15</v>
          </cell>
          <cell r="BP15">
            <v>25100</v>
          </cell>
          <cell r="BQ15">
            <v>1673.3333333333333</v>
          </cell>
          <cell r="CP15" t="str">
            <v>Ｓ</v>
          </cell>
          <cell r="CQ15" t="str">
            <v>パッチング    ハ</v>
          </cell>
          <cell r="CS15" t="str">
            <v>千㎡</v>
          </cell>
          <cell r="CT15">
            <v>269.8</v>
          </cell>
          <cell r="CU15">
            <v>908000</v>
          </cell>
          <cell r="CV15">
            <v>3365.4558932542623</v>
          </cell>
          <cell r="CW15">
            <v>268.7</v>
          </cell>
          <cell r="CX15">
            <v>902840</v>
          </cell>
          <cell r="CY15">
            <v>3360.02977298102</v>
          </cell>
        </row>
        <row r="16">
          <cell r="Y16" t="str">
            <v>道</v>
          </cell>
          <cell r="Z16" t="str">
            <v>舗</v>
          </cell>
          <cell r="AA16" t="str">
            <v>局 部 打 換   ニ</v>
          </cell>
          <cell r="AC16" t="str">
            <v>千㎡</v>
          </cell>
          <cell r="AD16">
            <v>0</v>
          </cell>
          <cell r="AE16">
            <v>0</v>
          </cell>
          <cell r="AF16" t="e">
            <v>#DIV/0!</v>
          </cell>
          <cell r="AG16">
            <v>0</v>
          </cell>
          <cell r="AH16">
            <v>0</v>
          </cell>
          <cell r="AI16" t="e">
            <v>#DIV/0!</v>
          </cell>
          <cell r="BG16" t="str">
            <v>道</v>
          </cell>
          <cell r="BH16" t="str">
            <v>舗</v>
          </cell>
          <cell r="BI16" t="str">
            <v>局 部 打 換   ニ</v>
          </cell>
          <cell r="BK16" t="str">
            <v>千㎡</v>
          </cell>
          <cell r="BL16">
            <v>0</v>
          </cell>
          <cell r="BM16">
            <v>0</v>
          </cell>
          <cell r="BN16" t="e">
            <v>#DIV/0!</v>
          </cell>
          <cell r="BO16">
            <v>0</v>
          </cell>
          <cell r="BP16">
            <v>0</v>
          </cell>
          <cell r="BQ16" t="e">
            <v>#DIV/0!</v>
          </cell>
          <cell r="CO16" t="str">
            <v>道</v>
          </cell>
          <cell r="CP16" t="str">
            <v>舗</v>
          </cell>
          <cell r="CQ16" t="str">
            <v>局 部 打 換   ニ</v>
          </cell>
          <cell r="CS16" t="str">
            <v>千㎡</v>
          </cell>
          <cell r="CT16">
            <v>0</v>
          </cell>
          <cell r="CU16">
            <v>0</v>
          </cell>
          <cell r="CV16" t="e">
            <v>#DIV/0!</v>
          </cell>
          <cell r="CW16">
            <v>0</v>
          </cell>
          <cell r="CX16">
            <v>0</v>
          </cell>
          <cell r="CY16" t="e">
            <v>#DIV/0!</v>
          </cell>
        </row>
        <row r="17">
          <cell r="Z17" t="str">
            <v>装</v>
          </cell>
          <cell r="AA17" t="str">
            <v>そ     の     他</v>
          </cell>
          <cell r="AC17" t="str">
            <v>式</v>
          </cell>
          <cell r="AD17">
            <v>1</v>
          </cell>
          <cell r="AE17">
            <v>99200</v>
          </cell>
          <cell r="AF17" t="str">
            <v xml:space="preserve">    －</v>
          </cell>
          <cell r="AG17">
            <v>1</v>
          </cell>
          <cell r="AH17">
            <v>99200</v>
          </cell>
          <cell r="AI17" t="str">
            <v xml:space="preserve">    －</v>
          </cell>
          <cell r="AJ17" t="str">
            <v>主な内容</v>
          </cell>
          <cell r="BH17" t="str">
            <v>装</v>
          </cell>
          <cell r="BI17" t="str">
            <v>そ     の     他</v>
          </cell>
          <cell r="BK17" t="str">
            <v>式</v>
          </cell>
          <cell r="BL17">
            <v>1</v>
          </cell>
          <cell r="BM17">
            <v>5900</v>
          </cell>
          <cell r="BN17" t="str">
            <v xml:space="preserve">    －</v>
          </cell>
          <cell r="BO17">
            <v>1</v>
          </cell>
          <cell r="BP17">
            <v>5900</v>
          </cell>
          <cell r="BQ17" t="str">
            <v xml:space="preserve">    －</v>
          </cell>
          <cell r="BR17" t="str">
            <v>主な内容</v>
          </cell>
          <cell r="CP17" t="str">
            <v>装</v>
          </cell>
          <cell r="CQ17" t="str">
            <v>そ     の     他</v>
          </cell>
          <cell r="CS17" t="str">
            <v>式</v>
          </cell>
          <cell r="CT17">
            <v>1</v>
          </cell>
          <cell r="CU17">
            <v>93300</v>
          </cell>
          <cell r="CV17" t="str">
            <v xml:space="preserve">    －</v>
          </cell>
          <cell r="CW17">
            <v>1</v>
          </cell>
          <cell r="CX17">
            <v>93300</v>
          </cell>
          <cell r="CY17" t="str">
            <v xml:space="preserve">    －</v>
          </cell>
          <cell r="CZ17" t="str">
            <v>主な内容</v>
          </cell>
        </row>
        <row r="18">
          <cell r="AA18" t="str">
            <v xml:space="preserve">       計</v>
          </cell>
          <cell r="AC18" t="str">
            <v>千㎡</v>
          </cell>
          <cell r="AD18">
            <v>2082.9</v>
          </cell>
          <cell r="AE18">
            <v>5196400</v>
          </cell>
          <cell r="AF18" t="str">
            <v xml:space="preserve">    －</v>
          </cell>
          <cell r="AG18">
            <v>2056.6</v>
          </cell>
          <cell r="AH18">
            <v>5123640</v>
          </cell>
          <cell r="AI18" t="str">
            <v xml:space="preserve">    －</v>
          </cell>
          <cell r="AJ18" t="str">
            <v>数量はイ＋ロ＋ハ＋ニ</v>
          </cell>
          <cell r="BI18" t="str">
            <v xml:space="preserve">       計</v>
          </cell>
          <cell r="BK18" t="str">
            <v>千㎡</v>
          </cell>
          <cell r="BL18">
            <v>15</v>
          </cell>
          <cell r="BM18">
            <v>31000</v>
          </cell>
          <cell r="BN18" t="str">
            <v xml:space="preserve">    －</v>
          </cell>
          <cell r="BO18">
            <v>15</v>
          </cell>
          <cell r="BP18">
            <v>31000</v>
          </cell>
          <cell r="BQ18" t="str">
            <v xml:space="preserve">    －</v>
          </cell>
          <cell r="BR18" t="str">
            <v>数量はイ＋ロ＋ハ＋ニ</v>
          </cell>
          <cell r="CQ18" t="str">
            <v xml:space="preserve">       計</v>
          </cell>
          <cell r="CS18" t="str">
            <v>千㎡</v>
          </cell>
          <cell r="CT18">
            <v>2067.9</v>
          </cell>
          <cell r="CU18">
            <v>5165400</v>
          </cell>
          <cell r="CV18" t="str">
            <v xml:space="preserve">    －</v>
          </cell>
          <cell r="CW18">
            <v>2041.6000000000001</v>
          </cell>
          <cell r="CX18">
            <v>5092640</v>
          </cell>
          <cell r="CY18" t="str">
            <v xml:space="preserve">    －</v>
          </cell>
          <cell r="CZ18" t="str">
            <v>数量はイ＋ロ＋ハ＋ニ</v>
          </cell>
        </row>
        <row r="19">
          <cell r="Z19" t="str">
            <v>砂</v>
          </cell>
          <cell r="AA19" t="str">
            <v>砂  利  補  給</v>
          </cell>
          <cell r="AC19" t="str">
            <v>千㎡</v>
          </cell>
          <cell r="AD19">
            <v>100.7</v>
          </cell>
          <cell r="AE19">
            <v>19900</v>
          </cell>
          <cell r="AF19">
            <v>197.61668321747766</v>
          </cell>
          <cell r="AG19">
            <v>100.7</v>
          </cell>
          <cell r="AH19">
            <v>19900</v>
          </cell>
          <cell r="AI19">
            <v>197.61668321747766</v>
          </cell>
          <cell r="BH19" t="str">
            <v>砂</v>
          </cell>
          <cell r="BI19" t="str">
            <v>砂  利  補  給</v>
          </cell>
          <cell r="BK19" t="str">
            <v>千㎡</v>
          </cell>
          <cell r="BL19">
            <v>6</v>
          </cell>
          <cell r="BM19">
            <v>1600</v>
          </cell>
          <cell r="BN19">
            <v>266.66666666666669</v>
          </cell>
          <cell r="BO19">
            <v>6</v>
          </cell>
          <cell r="BP19">
            <v>1600</v>
          </cell>
          <cell r="BQ19">
            <v>266.66666666666669</v>
          </cell>
          <cell r="CP19" t="str">
            <v>砂</v>
          </cell>
          <cell r="CQ19" t="str">
            <v>砂  利  補  給</v>
          </cell>
          <cell r="CS19" t="str">
            <v>千㎡</v>
          </cell>
          <cell r="CT19">
            <v>94.7</v>
          </cell>
          <cell r="CU19">
            <v>18300</v>
          </cell>
          <cell r="CV19">
            <v>193.24181626187962</v>
          </cell>
          <cell r="CW19">
            <v>94.7</v>
          </cell>
          <cell r="CX19">
            <v>18300</v>
          </cell>
          <cell r="CY19">
            <v>193.24181626187962</v>
          </cell>
        </row>
        <row r="20">
          <cell r="Z20" t="str">
            <v>利</v>
          </cell>
          <cell r="AA20" t="str">
            <v>そ     の     他</v>
          </cell>
          <cell r="AC20" t="str">
            <v>式</v>
          </cell>
          <cell r="AD20">
            <v>1</v>
          </cell>
          <cell r="AE20">
            <v>5800</v>
          </cell>
          <cell r="AF20" t="str">
            <v xml:space="preserve">    －</v>
          </cell>
          <cell r="AG20">
            <v>1</v>
          </cell>
          <cell r="AH20">
            <v>5800</v>
          </cell>
          <cell r="AI20" t="str">
            <v xml:space="preserve">    －</v>
          </cell>
          <cell r="AJ20" t="str">
            <v>路面整正、凍上処理</v>
          </cell>
          <cell r="BH20" t="str">
            <v>利</v>
          </cell>
          <cell r="BI20" t="str">
            <v>そ     の     他</v>
          </cell>
          <cell r="BK20" t="str">
            <v>式</v>
          </cell>
          <cell r="BL20">
            <v>1</v>
          </cell>
          <cell r="BM20">
            <v>3100</v>
          </cell>
          <cell r="BN20" t="str">
            <v xml:space="preserve">    －</v>
          </cell>
          <cell r="BO20">
            <v>1</v>
          </cell>
          <cell r="BP20">
            <v>3100</v>
          </cell>
          <cell r="BQ20" t="str">
            <v xml:space="preserve">    －</v>
          </cell>
          <cell r="BR20" t="str">
            <v>路面整正、凍上処理</v>
          </cell>
          <cell r="CP20" t="str">
            <v>利</v>
          </cell>
          <cell r="CQ20" t="str">
            <v>そ     の     他</v>
          </cell>
          <cell r="CS20" t="str">
            <v>式</v>
          </cell>
          <cell r="CT20">
            <v>1</v>
          </cell>
          <cell r="CU20">
            <v>2700</v>
          </cell>
          <cell r="CV20" t="str">
            <v xml:space="preserve">    －</v>
          </cell>
          <cell r="CW20">
            <v>1</v>
          </cell>
          <cell r="CX20">
            <v>2700</v>
          </cell>
          <cell r="CY20" t="str">
            <v xml:space="preserve">    －</v>
          </cell>
          <cell r="CZ20" t="str">
            <v>路面整正、凍上処理</v>
          </cell>
        </row>
        <row r="21">
          <cell r="Z21" t="str">
            <v>道</v>
          </cell>
          <cell r="AA21" t="str">
            <v xml:space="preserve">       計</v>
          </cell>
          <cell r="AD21" t="str">
            <v>－</v>
          </cell>
          <cell r="AE21">
            <v>25700</v>
          </cell>
          <cell r="AF21" t="str">
            <v xml:space="preserve">    －</v>
          </cell>
          <cell r="AG21" t="str">
            <v>－</v>
          </cell>
          <cell r="AH21">
            <v>25700</v>
          </cell>
          <cell r="AI21" t="str">
            <v xml:space="preserve">    －</v>
          </cell>
          <cell r="BH21" t="str">
            <v>道</v>
          </cell>
          <cell r="BI21" t="str">
            <v xml:space="preserve">       計</v>
          </cell>
          <cell r="BL21" t="str">
            <v>－</v>
          </cell>
          <cell r="BM21">
            <v>4700</v>
          </cell>
          <cell r="BN21" t="str">
            <v xml:space="preserve">    －</v>
          </cell>
          <cell r="BO21" t="str">
            <v>－</v>
          </cell>
          <cell r="BP21">
            <v>4700</v>
          </cell>
          <cell r="BQ21" t="str">
            <v xml:space="preserve">    －</v>
          </cell>
          <cell r="CP21" t="str">
            <v>道</v>
          </cell>
          <cell r="CQ21" t="str">
            <v xml:space="preserve">       計</v>
          </cell>
          <cell r="CT21" t="str">
            <v>－</v>
          </cell>
          <cell r="CU21">
            <v>21000</v>
          </cell>
          <cell r="CV21" t="str">
            <v xml:space="preserve">    －</v>
          </cell>
          <cell r="CW21" t="str">
            <v>－</v>
          </cell>
          <cell r="CX21">
            <v>21000</v>
          </cell>
          <cell r="CY21" t="str">
            <v xml:space="preserve">    －</v>
          </cell>
        </row>
        <row r="22">
          <cell r="Z22" t="str">
            <v xml:space="preserve">   合  　　　計</v>
          </cell>
          <cell r="AD22" t="str">
            <v>－</v>
          </cell>
          <cell r="AE22">
            <v>5222100</v>
          </cell>
          <cell r="AF22" t="str">
            <v xml:space="preserve">    －</v>
          </cell>
          <cell r="AG22" t="str">
            <v>－</v>
          </cell>
          <cell r="AH22">
            <v>5149340</v>
          </cell>
          <cell r="AI22" t="str">
            <v xml:space="preserve">    －</v>
          </cell>
          <cell r="BH22" t="str">
            <v xml:space="preserve">   合  　　　計</v>
          </cell>
          <cell r="BL22" t="str">
            <v>－</v>
          </cell>
          <cell r="BM22">
            <v>35700</v>
          </cell>
          <cell r="BN22" t="str">
            <v xml:space="preserve">    －</v>
          </cell>
          <cell r="BO22" t="str">
            <v>－</v>
          </cell>
          <cell r="BP22">
            <v>35700</v>
          </cell>
          <cell r="BQ22" t="str">
            <v xml:space="preserve">    －</v>
          </cell>
          <cell r="CP22" t="str">
            <v xml:space="preserve">   合  　　　計</v>
          </cell>
          <cell r="CT22" t="str">
            <v>－</v>
          </cell>
          <cell r="CU22">
            <v>5186400</v>
          </cell>
          <cell r="CV22" t="str">
            <v xml:space="preserve">    －</v>
          </cell>
          <cell r="CW22" t="str">
            <v>－</v>
          </cell>
          <cell r="CX22">
            <v>5113640</v>
          </cell>
          <cell r="CY22" t="str">
            <v xml:space="preserve">    －</v>
          </cell>
        </row>
        <row r="23">
          <cell r="Z23" t="str">
            <v>打          換   イ</v>
          </cell>
          <cell r="AC23" t="str">
            <v>千㎡</v>
          </cell>
          <cell r="AD23">
            <v>18.5</v>
          </cell>
          <cell r="AE23">
            <v>66600</v>
          </cell>
          <cell r="AF23">
            <v>3600</v>
          </cell>
          <cell r="AG23">
            <v>18.5</v>
          </cell>
          <cell r="AH23">
            <v>66600</v>
          </cell>
          <cell r="AI23">
            <v>3600</v>
          </cell>
          <cell r="BH23" t="str">
            <v>打          換   イ</v>
          </cell>
          <cell r="BK23" t="str">
            <v>千㎡</v>
          </cell>
          <cell r="BL23">
            <v>0</v>
          </cell>
          <cell r="BM23">
            <v>0</v>
          </cell>
          <cell r="BN23" t="e">
            <v>#DIV/0!</v>
          </cell>
          <cell r="BO23">
            <v>0</v>
          </cell>
          <cell r="BP23">
            <v>0</v>
          </cell>
          <cell r="BQ23" t="e">
            <v>#DIV/0!</v>
          </cell>
          <cell r="CP23" t="str">
            <v>打          換   イ</v>
          </cell>
          <cell r="CS23" t="str">
            <v>千㎡</v>
          </cell>
          <cell r="CT23">
            <v>18.5</v>
          </cell>
          <cell r="CU23">
            <v>66600</v>
          </cell>
          <cell r="CV23">
            <v>3600</v>
          </cell>
          <cell r="CW23">
            <v>18.5</v>
          </cell>
          <cell r="CX23">
            <v>66600</v>
          </cell>
          <cell r="CY23">
            <v>3600</v>
          </cell>
        </row>
        <row r="24">
          <cell r="Y24" t="str">
            <v>歩</v>
          </cell>
          <cell r="Z24" t="str">
            <v>表  面  処  理   ロ</v>
          </cell>
          <cell r="AC24" t="str">
            <v>千㎡</v>
          </cell>
          <cell r="AD24">
            <v>15.599999999999998</v>
          </cell>
          <cell r="AE24">
            <v>35900</v>
          </cell>
          <cell r="AF24">
            <v>2301.2820512820517</v>
          </cell>
          <cell r="AG24">
            <v>15.5</v>
          </cell>
          <cell r="AH24">
            <v>35900</v>
          </cell>
          <cell r="AI24">
            <v>2316.1290322580644</v>
          </cell>
          <cell r="BG24" t="str">
            <v>歩</v>
          </cell>
          <cell r="BH24" t="str">
            <v>表  面  処  理   ロ</v>
          </cell>
          <cell r="BK24" t="str">
            <v>千㎡</v>
          </cell>
          <cell r="BL24">
            <v>5.3999999999999995</v>
          </cell>
          <cell r="BM24">
            <v>7300</v>
          </cell>
          <cell r="BN24">
            <v>1351.851851851852</v>
          </cell>
          <cell r="BO24">
            <v>5.3</v>
          </cell>
          <cell r="BP24">
            <v>7300</v>
          </cell>
          <cell r="BQ24">
            <v>1377.3584905660377</v>
          </cell>
          <cell r="CO24" t="str">
            <v>歩</v>
          </cell>
          <cell r="CP24" t="str">
            <v>表  面  処  理   ロ</v>
          </cell>
          <cell r="CS24" t="str">
            <v>千㎡</v>
          </cell>
          <cell r="CT24">
            <v>10.199999999999999</v>
          </cell>
          <cell r="CU24">
            <v>28600</v>
          </cell>
          <cell r="CV24">
            <v>2803.9215686274511</v>
          </cell>
          <cell r="CW24">
            <v>10.199999999999999</v>
          </cell>
          <cell r="CX24">
            <v>28600</v>
          </cell>
          <cell r="CY24">
            <v>2803.9215686274511</v>
          </cell>
        </row>
        <row r="25">
          <cell r="AC25" t="str">
            <v>箇所</v>
          </cell>
          <cell r="AD25">
            <v>0</v>
          </cell>
          <cell r="AE25">
            <v>0</v>
          </cell>
          <cell r="AF25" t="e">
            <v>#DIV/0!</v>
          </cell>
          <cell r="AG25">
            <v>0</v>
          </cell>
          <cell r="AH25">
            <v>0</v>
          </cell>
          <cell r="AI25" t="e">
            <v>#DIV/0!</v>
          </cell>
          <cell r="BK25" t="str">
            <v>箇所</v>
          </cell>
          <cell r="BL25">
            <v>0</v>
          </cell>
          <cell r="BM25">
            <v>0</v>
          </cell>
          <cell r="BO25">
            <v>0</v>
          </cell>
          <cell r="BP25">
            <v>0</v>
          </cell>
          <cell r="CS25" t="str">
            <v>箇所</v>
          </cell>
          <cell r="CT25">
            <v>0</v>
          </cell>
          <cell r="CU25">
            <v>0</v>
          </cell>
          <cell r="CW25">
            <v>0</v>
          </cell>
          <cell r="CX25">
            <v>0</v>
          </cell>
        </row>
        <row r="26">
          <cell r="X26" t="str">
            <v>面</v>
          </cell>
          <cell r="Y26" t="str">
            <v>道</v>
          </cell>
          <cell r="Z26" t="str">
            <v>段差解消 （切下げ）</v>
          </cell>
          <cell r="AC26" t="str">
            <v>㎡</v>
          </cell>
          <cell r="AD26">
            <v>0</v>
          </cell>
          <cell r="AE26">
            <v>0</v>
          </cell>
          <cell r="AF26" t="e">
            <v>#DIV/0!</v>
          </cell>
          <cell r="AG26">
            <v>0</v>
          </cell>
          <cell r="AH26">
            <v>0</v>
          </cell>
          <cell r="AI26" t="e">
            <v>#DIV/0!</v>
          </cell>
          <cell r="BF26" t="str">
            <v>面</v>
          </cell>
          <cell r="BG26" t="str">
            <v>道</v>
          </cell>
          <cell r="BH26" t="str">
            <v>段差解消 （切下げ）</v>
          </cell>
          <cell r="BK26" t="str">
            <v>㎡</v>
          </cell>
          <cell r="BL26">
            <v>0</v>
          </cell>
          <cell r="BM26">
            <v>0</v>
          </cell>
          <cell r="BN26" t="e">
            <v>#DIV/0!</v>
          </cell>
          <cell r="BO26">
            <v>0</v>
          </cell>
          <cell r="BP26">
            <v>0</v>
          </cell>
          <cell r="BQ26" t="e">
            <v>#DIV/0!</v>
          </cell>
          <cell r="CN26" t="str">
            <v>面</v>
          </cell>
          <cell r="CO26" t="str">
            <v>道</v>
          </cell>
          <cell r="CP26" t="str">
            <v>段差解消 （切下げ）</v>
          </cell>
          <cell r="CS26" t="str">
            <v>㎡</v>
          </cell>
          <cell r="CT26">
            <v>0</v>
          </cell>
          <cell r="CU26">
            <v>0</v>
          </cell>
          <cell r="CV26" t="e">
            <v>#DIV/0!</v>
          </cell>
          <cell r="CW26">
            <v>0</v>
          </cell>
          <cell r="CX26">
            <v>0</v>
          </cell>
          <cell r="CY26" t="e">
            <v>#DIV/0!</v>
          </cell>
        </row>
        <row r="27">
          <cell r="Z27" t="str">
            <v>盲人用誘導ﾌﾞﾛｯｸ設置</v>
          </cell>
          <cell r="AC27" t="str">
            <v>㎡</v>
          </cell>
          <cell r="AD27">
            <v>0</v>
          </cell>
          <cell r="AE27">
            <v>0</v>
          </cell>
          <cell r="AF27" t="e">
            <v>#DIV/0!</v>
          </cell>
          <cell r="AG27">
            <v>0</v>
          </cell>
          <cell r="AH27">
            <v>0</v>
          </cell>
          <cell r="AI27" t="e">
            <v>#DIV/0!</v>
          </cell>
          <cell r="BH27" t="str">
            <v>盲人用誘導ﾌﾞﾛｯｸ設置</v>
          </cell>
          <cell r="BK27" t="str">
            <v>㎡</v>
          </cell>
          <cell r="BL27">
            <v>0</v>
          </cell>
          <cell r="BM27">
            <v>0</v>
          </cell>
          <cell r="BO27">
            <v>0</v>
          </cell>
          <cell r="BP27">
            <v>0</v>
          </cell>
          <cell r="CP27" t="str">
            <v>盲人用誘導ﾌﾞﾛｯｸ設置</v>
          </cell>
          <cell r="CS27" t="str">
            <v>㎡</v>
          </cell>
          <cell r="CT27">
            <v>0</v>
          </cell>
          <cell r="CU27">
            <v>0</v>
          </cell>
          <cell r="CW27">
            <v>0</v>
          </cell>
          <cell r="CX27">
            <v>0</v>
          </cell>
        </row>
        <row r="28">
          <cell r="Y28" t="str">
            <v>等</v>
          </cell>
          <cell r="Z28" t="str">
            <v>そ      の      他</v>
          </cell>
          <cell r="AC28" t="str">
            <v>式</v>
          </cell>
          <cell r="AD28">
            <v>1</v>
          </cell>
          <cell r="AE28">
            <v>0</v>
          </cell>
          <cell r="AF28" t="str">
            <v xml:space="preserve">    －</v>
          </cell>
          <cell r="AG28">
            <v>1</v>
          </cell>
          <cell r="AH28">
            <v>0</v>
          </cell>
          <cell r="AI28" t="str">
            <v xml:space="preserve">    －</v>
          </cell>
          <cell r="AJ28" t="str">
            <v>主な内容</v>
          </cell>
          <cell r="BG28" t="str">
            <v>等</v>
          </cell>
          <cell r="BH28" t="str">
            <v>そ      の      他</v>
          </cell>
          <cell r="BK28" t="str">
            <v>式</v>
          </cell>
          <cell r="BL28">
            <v>1</v>
          </cell>
          <cell r="BM28">
            <v>0</v>
          </cell>
          <cell r="BN28" t="str">
            <v xml:space="preserve">    －</v>
          </cell>
          <cell r="BO28">
            <v>1</v>
          </cell>
          <cell r="BP28">
            <v>0</v>
          </cell>
          <cell r="BQ28" t="str">
            <v xml:space="preserve">    －</v>
          </cell>
          <cell r="BR28" t="str">
            <v>主な内容</v>
          </cell>
          <cell r="CO28" t="str">
            <v>等</v>
          </cell>
          <cell r="CP28" t="str">
            <v>そ      の      他</v>
          </cell>
          <cell r="CS28" t="str">
            <v>式</v>
          </cell>
          <cell r="CT28">
            <v>1</v>
          </cell>
          <cell r="CU28">
            <v>0</v>
          </cell>
          <cell r="CV28" t="str">
            <v xml:space="preserve">    －</v>
          </cell>
          <cell r="CW28">
            <v>1</v>
          </cell>
          <cell r="CX28">
            <v>0</v>
          </cell>
          <cell r="CY28" t="str">
            <v xml:space="preserve">    －</v>
          </cell>
          <cell r="CZ28" t="str">
            <v>主な内容</v>
          </cell>
        </row>
        <row r="29">
          <cell r="Z29" t="str">
            <v xml:space="preserve">        計</v>
          </cell>
          <cell r="AC29" t="str">
            <v>千㎡</v>
          </cell>
          <cell r="AD29">
            <v>34.099999999999994</v>
          </cell>
          <cell r="AE29">
            <v>102500</v>
          </cell>
          <cell r="AF29" t="str">
            <v xml:space="preserve">    －</v>
          </cell>
          <cell r="AG29">
            <v>34</v>
          </cell>
          <cell r="AH29">
            <v>102500</v>
          </cell>
          <cell r="AI29" t="str">
            <v xml:space="preserve">    －</v>
          </cell>
          <cell r="AJ29" t="str">
            <v>数量はイ＋ロ</v>
          </cell>
          <cell r="BH29" t="str">
            <v xml:space="preserve">        計</v>
          </cell>
          <cell r="BK29" t="str">
            <v>千㎡</v>
          </cell>
          <cell r="BL29">
            <v>5.3999999999999995</v>
          </cell>
          <cell r="BM29">
            <v>7300</v>
          </cell>
          <cell r="BN29" t="str">
            <v xml:space="preserve">    －</v>
          </cell>
          <cell r="BO29">
            <v>5.3</v>
          </cell>
          <cell r="BP29">
            <v>7300</v>
          </cell>
          <cell r="BQ29" t="str">
            <v xml:space="preserve">    －</v>
          </cell>
          <cell r="BR29" t="str">
            <v>数量はイ＋ロ</v>
          </cell>
          <cell r="CP29" t="str">
            <v xml:space="preserve">        計</v>
          </cell>
          <cell r="CS29" t="str">
            <v>千㎡</v>
          </cell>
          <cell r="CT29">
            <v>28.7</v>
          </cell>
          <cell r="CU29">
            <v>95200</v>
          </cell>
          <cell r="CV29" t="str">
            <v xml:space="preserve">    －</v>
          </cell>
          <cell r="CW29">
            <v>28.7</v>
          </cell>
          <cell r="CX29">
            <v>95200</v>
          </cell>
          <cell r="CY29" t="str">
            <v xml:space="preserve">    －</v>
          </cell>
          <cell r="CZ29" t="str">
            <v>数量はイ＋ロ</v>
          </cell>
        </row>
        <row r="30">
          <cell r="Y30" t="str">
            <v xml:space="preserve">    合         計</v>
          </cell>
          <cell r="AD30" t="str">
            <v>－</v>
          </cell>
          <cell r="AE30">
            <v>5324600</v>
          </cell>
          <cell r="AF30" t="str">
            <v xml:space="preserve">    －</v>
          </cell>
          <cell r="AG30" t="str">
            <v>－</v>
          </cell>
          <cell r="AH30">
            <v>5251840</v>
          </cell>
          <cell r="AI30" t="str">
            <v xml:space="preserve">    －</v>
          </cell>
          <cell r="BG30" t="str">
            <v xml:space="preserve">    合         計</v>
          </cell>
          <cell r="BL30" t="str">
            <v>－</v>
          </cell>
          <cell r="BM30">
            <v>43000</v>
          </cell>
          <cell r="BN30" t="str">
            <v xml:space="preserve">    －</v>
          </cell>
          <cell r="BO30" t="str">
            <v>－</v>
          </cell>
          <cell r="BP30">
            <v>43000</v>
          </cell>
          <cell r="BQ30" t="str">
            <v xml:space="preserve">    －</v>
          </cell>
          <cell r="CO30" t="str">
            <v xml:space="preserve">    合         計</v>
          </cell>
          <cell r="CT30" t="str">
            <v>－</v>
          </cell>
          <cell r="CU30">
            <v>5281600</v>
          </cell>
          <cell r="CV30" t="str">
            <v xml:space="preserve">    －</v>
          </cell>
          <cell r="CW30" t="str">
            <v>－</v>
          </cell>
          <cell r="CX30">
            <v>5208840</v>
          </cell>
          <cell r="CY30" t="str">
            <v xml:space="preserve">    －</v>
          </cell>
        </row>
        <row r="31">
          <cell r="AA31" t="str">
            <v>高  欄 ・ 地  覆</v>
          </cell>
          <cell r="AC31" t="str">
            <v xml:space="preserve"> 橋</v>
          </cell>
          <cell r="AD31">
            <v>14</v>
          </cell>
          <cell r="AE31">
            <v>64100</v>
          </cell>
          <cell r="AF31">
            <v>4578.5714285714284</v>
          </cell>
          <cell r="AG31">
            <v>14</v>
          </cell>
          <cell r="AH31">
            <v>64100</v>
          </cell>
          <cell r="AI31">
            <v>4578.5714285714284</v>
          </cell>
          <cell r="BI31" t="str">
            <v>高  欄 ・ 地  覆</v>
          </cell>
          <cell r="BK31" t="str">
            <v xml:space="preserve"> 橋</v>
          </cell>
          <cell r="BL31">
            <v>0</v>
          </cell>
          <cell r="BM31">
            <v>0</v>
          </cell>
          <cell r="BN31" t="e">
            <v>#DIV/0!</v>
          </cell>
          <cell r="BO31">
            <v>0</v>
          </cell>
          <cell r="BP31">
            <v>0</v>
          </cell>
          <cell r="BQ31" t="e">
            <v>#DIV/0!</v>
          </cell>
          <cell r="CQ31" t="str">
            <v>高  欄 ・ 地  覆</v>
          </cell>
          <cell r="CS31" t="str">
            <v xml:space="preserve"> 橋</v>
          </cell>
          <cell r="CT31">
            <v>14</v>
          </cell>
          <cell r="CU31">
            <v>64100</v>
          </cell>
          <cell r="CV31">
            <v>4578.5714285714284</v>
          </cell>
          <cell r="CW31">
            <v>14</v>
          </cell>
          <cell r="CX31">
            <v>64100</v>
          </cell>
          <cell r="CY31">
            <v>4578.5714285714284</v>
          </cell>
        </row>
        <row r="32">
          <cell r="AA32" t="str">
            <v>ジ ョ イ ン ト</v>
          </cell>
          <cell r="AC32" t="str">
            <v xml:space="preserve"> 橋</v>
          </cell>
          <cell r="AD32">
            <v>5</v>
          </cell>
          <cell r="AE32">
            <v>24000</v>
          </cell>
          <cell r="AF32">
            <v>4800</v>
          </cell>
          <cell r="AG32">
            <v>5</v>
          </cell>
          <cell r="AH32">
            <v>24000</v>
          </cell>
          <cell r="AI32">
            <v>4800</v>
          </cell>
          <cell r="BI32" t="str">
            <v>ジ ョ イ ン ト</v>
          </cell>
          <cell r="BK32" t="str">
            <v xml:space="preserve"> 橋</v>
          </cell>
          <cell r="BL32">
            <v>0</v>
          </cell>
          <cell r="BM32">
            <v>0</v>
          </cell>
          <cell r="BN32" t="e">
            <v>#DIV/0!</v>
          </cell>
          <cell r="BO32">
            <v>0</v>
          </cell>
          <cell r="BP32">
            <v>0</v>
          </cell>
          <cell r="BQ32" t="e">
            <v>#DIV/0!</v>
          </cell>
          <cell r="CQ32" t="str">
            <v>ジ ョ イ ン ト</v>
          </cell>
          <cell r="CS32" t="str">
            <v xml:space="preserve"> 橋</v>
          </cell>
          <cell r="CT32">
            <v>5</v>
          </cell>
          <cell r="CU32">
            <v>24000</v>
          </cell>
          <cell r="CV32">
            <v>4800</v>
          </cell>
          <cell r="CW32">
            <v>5</v>
          </cell>
          <cell r="CX32">
            <v>24000</v>
          </cell>
          <cell r="CY32">
            <v>4800</v>
          </cell>
        </row>
        <row r="33">
          <cell r="X33" t="str">
            <v>構</v>
          </cell>
          <cell r="Y33" t="str">
            <v>橋</v>
          </cell>
          <cell r="Z33" t="str">
            <v>一</v>
          </cell>
          <cell r="AA33" t="str">
            <v>床   版 ・ 桁</v>
          </cell>
          <cell r="AC33" t="str">
            <v xml:space="preserve"> 橋</v>
          </cell>
          <cell r="AD33">
            <v>17</v>
          </cell>
          <cell r="AE33">
            <v>87600</v>
          </cell>
          <cell r="AF33">
            <v>5152.9411764705883</v>
          </cell>
          <cell r="AG33">
            <v>17</v>
          </cell>
          <cell r="AH33">
            <v>87600</v>
          </cell>
          <cell r="AI33">
            <v>5152.9411764705883</v>
          </cell>
          <cell r="BF33" t="str">
            <v>構</v>
          </cell>
          <cell r="BG33" t="str">
            <v>橋</v>
          </cell>
          <cell r="BH33" t="str">
            <v>一</v>
          </cell>
          <cell r="BI33" t="str">
            <v>床   版 ・ 桁</v>
          </cell>
          <cell r="BK33" t="str">
            <v xml:space="preserve"> 橋</v>
          </cell>
          <cell r="BL33">
            <v>0</v>
          </cell>
          <cell r="BM33">
            <v>0</v>
          </cell>
          <cell r="BO33">
            <v>0</v>
          </cell>
          <cell r="BP33">
            <v>0</v>
          </cell>
          <cell r="CN33" t="str">
            <v>構</v>
          </cell>
          <cell r="CO33" t="str">
            <v>橋</v>
          </cell>
          <cell r="CP33" t="str">
            <v>一</v>
          </cell>
          <cell r="CQ33" t="str">
            <v>床   版 ・ 桁</v>
          </cell>
          <cell r="CS33" t="str">
            <v xml:space="preserve"> 橋</v>
          </cell>
          <cell r="CT33">
            <v>17</v>
          </cell>
          <cell r="CU33">
            <v>87600</v>
          </cell>
          <cell r="CW33">
            <v>17</v>
          </cell>
          <cell r="CX33">
            <v>87600</v>
          </cell>
        </row>
        <row r="34">
          <cell r="Z34" t="str">
            <v>般</v>
          </cell>
          <cell r="AD34">
            <v>35</v>
          </cell>
          <cell r="AE34">
            <v>88900</v>
          </cell>
          <cell r="AF34" t="str">
            <v xml:space="preserve">    －</v>
          </cell>
          <cell r="AG34">
            <v>35</v>
          </cell>
          <cell r="AH34">
            <v>88900</v>
          </cell>
          <cell r="AI34" t="str">
            <v xml:space="preserve">    －</v>
          </cell>
          <cell r="AJ34" t="str">
            <v>上段書きで震災対策点検分</v>
          </cell>
          <cell r="BH34" t="str">
            <v>般</v>
          </cell>
          <cell r="BL34">
            <v>0</v>
          </cell>
          <cell r="BM34">
            <v>0</v>
          </cell>
          <cell r="BN34" t="str">
            <v xml:space="preserve">    －</v>
          </cell>
          <cell r="BO34">
            <v>0</v>
          </cell>
          <cell r="BP34">
            <v>0</v>
          </cell>
          <cell r="BQ34" t="str">
            <v xml:space="preserve">    －</v>
          </cell>
          <cell r="BR34" t="str">
            <v>上段書きで震災対策点検分</v>
          </cell>
          <cell r="CP34" t="str">
            <v>般</v>
          </cell>
          <cell r="CT34">
            <v>35</v>
          </cell>
          <cell r="CU34">
            <v>88900</v>
          </cell>
          <cell r="CV34" t="str">
            <v xml:space="preserve">    －</v>
          </cell>
          <cell r="CW34">
            <v>35</v>
          </cell>
          <cell r="CX34">
            <v>88900</v>
          </cell>
          <cell r="CY34" t="str">
            <v xml:space="preserve">    －</v>
          </cell>
          <cell r="CZ34" t="str">
            <v>上段書きで震災対策点検分</v>
          </cell>
        </row>
        <row r="35">
          <cell r="Z35" t="str">
            <v>橋</v>
          </cell>
          <cell r="AA35" t="str">
            <v>沓 及 び 杳 座</v>
          </cell>
          <cell r="AC35" t="str">
            <v xml:space="preserve"> 橋</v>
          </cell>
          <cell r="AD35">
            <v>40</v>
          </cell>
          <cell r="AE35">
            <v>137900</v>
          </cell>
          <cell r="AF35">
            <v>3447.5</v>
          </cell>
          <cell r="AG35">
            <v>40</v>
          </cell>
          <cell r="AH35">
            <v>137900</v>
          </cell>
          <cell r="AI35">
            <v>3447.5</v>
          </cell>
          <cell r="BH35" t="str">
            <v>橋</v>
          </cell>
          <cell r="BI35" t="str">
            <v>沓 及 び 杳 座</v>
          </cell>
          <cell r="BK35" t="str">
            <v xml:space="preserve"> 橋</v>
          </cell>
          <cell r="BL35">
            <v>0</v>
          </cell>
          <cell r="BM35">
            <v>0</v>
          </cell>
          <cell r="BN35" t="e">
            <v>#DIV/0!</v>
          </cell>
          <cell r="BO35">
            <v>0</v>
          </cell>
          <cell r="BP35">
            <v>0</v>
          </cell>
          <cell r="BQ35" t="e">
            <v>#DIV/0!</v>
          </cell>
          <cell r="CP35" t="str">
            <v>橋</v>
          </cell>
          <cell r="CQ35" t="str">
            <v>沓 及 び 杳 座</v>
          </cell>
          <cell r="CS35" t="str">
            <v xml:space="preserve"> 橋</v>
          </cell>
          <cell r="CT35">
            <v>40</v>
          </cell>
          <cell r="CU35">
            <v>137900</v>
          </cell>
          <cell r="CV35">
            <v>3447.5</v>
          </cell>
          <cell r="CW35">
            <v>40</v>
          </cell>
          <cell r="CX35">
            <v>137900</v>
          </cell>
          <cell r="CY35">
            <v>3447.5</v>
          </cell>
        </row>
        <row r="36">
          <cell r="AD36">
            <v>5</v>
          </cell>
          <cell r="AE36">
            <v>18000</v>
          </cell>
          <cell r="AF36" t="str">
            <v xml:space="preserve">    －</v>
          </cell>
          <cell r="AG36">
            <v>5</v>
          </cell>
          <cell r="AH36">
            <v>18000</v>
          </cell>
          <cell r="AI36" t="str">
            <v xml:space="preserve">    －</v>
          </cell>
          <cell r="AJ36" t="str">
            <v>主な内容 沓及び沓座補修</v>
          </cell>
          <cell r="BL36">
            <v>0</v>
          </cell>
          <cell r="BM36">
            <v>0</v>
          </cell>
          <cell r="BN36" t="str">
            <v xml:space="preserve">    －</v>
          </cell>
          <cell r="BO36">
            <v>0</v>
          </cell>
          <cell r="BP36">
            <v>0</v>
          </cell>
          <cell r="BQ36" t="str">
            <v xml:space="preserve">    －</v>
          </cell>
          <cell r="BR36" t="str">
            <v>主な内容 沓及び沓座補修</v>
          </cell>
          <cell r="CT36">
            <v>5</v>
          </cell>
          <cell r="CU36">
            <v>18000</v>
          </cell>
          <cell r="CV36" t="str">
            <v xml:space="preserve">    －</v>
          </cell>
          <cell r="CW36">
            <v>5</v>
          </cell>
          <cell r="CX36">
            <v>18000</v>
          </cell>
          <cell r="CY36" t="str">
            <v xml:space="preserve">    －</v>
          </cell>
          <cell r="CZ36" t="str">
            <v>主な内容 沓及び沓座補修</v>
          </cell>
        </row>
        <row r="37">
          <cell r="Z37" t="str">
            <v>補</v>
          </cell>
          <cell r="AA37" t="str">
            <v>下     部     工</v>
          </cell>
          <cell r="AC37" t="str">
            <v xml:space="preserve"> 橋</v>
          </cell>
          <cell r="AD37">
            <v>13</v>
          </cell>
          <cell r="AE37">
            <v>40500</v>
          </cell>
          <cell r="AF37">
            <v>3115.3846153846152</v>
          </cell>
          <cell r="AG37">
            <v>13</v>
          </cell>
          <cell r="AH37">
            <v>40500</v>
          </cell>
          <cell r="AI37">
            <v>3115.3846153846152</v>
          </cell>
          <cell r="BH37" t="str">
            <v>補</v>
          </cell>
          <cell r="BI37" t="str">
            <v>下     部     工</v>
          </cell>
          <cell r="BK37" t="str">
            <v xml:space="preserve"> 橋</v>
          </cell>
          <cell r="BL37">
            <v>0</v>
          </cell>
          <cell r="BM37">
            <v>0</v>
          </cell>
          <cell r="BN37" t="e">
            <v>#DIV/0!</v>
          </cell>
          <cell r="BO37">
            <v>0</v>
          </cell>
          <cell r="BP37">
            <v>0</v>
          </cell>
          <cell r="BQ37" t="e">
            <v>#DIV/0!</v>
          </cell>
          <cell r="CP37" t="str">
            <v>補</v>
          </cell>
          <cell r="CQ37" t="str">
            <v>下     部     工</v>
          </cell>
          <cell r="CS37" t="str">
            <v xml:space="preserve"> 橋</v>
          </cell>
          <cell r="CT37">
            <v>13</v>
          </cell>
          <cell r="CU37">
            <v>40500</v>
          </cell>
          <cell r="CV37">
            <v>3115.3846153846152</v>
          </cell>
          <cell r="CW37">
            <v>13</v>
          </cell>
          <cell r="CX37">
            <v>40500</v>
          </cell>
          <cell r="CY37">
            <v>3115.3846153846152</v>
          </cell>
        </row>
        <row r="38">
          <cell r="AD38">
            <v>1</v>
          </cell>
          <cell r="AE38">
            <v>1500</v>
          </cell>
          <cell r="AF38" t="str">
            <v xml:space="preserve">    －</v>
          </cell>
          <cell r="AG38">
            <v>1</v>
          </cell>
          <cell r="AH38">
            <v>1500</v>
          </cell>
          <cell r="AI38" t="str">
            <v xml:space="preserve">    －</v>
          </cell>
          <cell r="BL38">
            <v>0</v>
          </cell>
          <cell r="BM38">
            <v>0</v>
          </cell>
          <cell r="BN38" t="str">
            <v xml:space="preserve">    －</v>
          </cell>
          <cell r="BO38">
            <v>0</v>
          </cell>
          <cell r="BP38">
            <v>0</v>
          </cell>
          <cell r="BQ38" t="str">
            <v xml:space="preserve">    －</v>
          </cell>
          <cell r="CT38">
            <v>1</v>
          </cell>
          <cell r="CU38">
            <v>1500</v>
          </cell>
          <cell r="CV38" t="str">
            <v xml:space="preserve">    －</v>
          </cell>
          <cell r="CW38">
            <v>1</v>
          </cell>
          <cell r="CX38">
            <v>1500</v>
          </cell>
          <cell r="CY38" t="str">
            <v xml:space="preserve">    －</v>
          </cell>
        </row>
        <row r="39">
          <cell r="Z39" t="str">
            <v>修</v>
          </cell>
          <cell r="AA39" t="str">
            <v>そ     の     他</v>
          </cell>
          <cell r="AC39" t="str">
            <v xml:space="preserve"> 橋</v>
          </cell>
          <cell r="AD39">
            <v>2</v>
          </cell>
          <cell r="AE39">
            <v>9900</v>
          </cell>
          <cell r="AF39">
            <v>4950</v>
          </cell>
          <cell r="AG39">
            <v>2</v>
          </cell>
          <cell r="AH39">
            <v>9900</v>
          </cell>
          <cell r="AI39">
            <v>4950</v>
          </cell>
          <cell r="BH39" t="str">
            <v>修</v>
          </cell>
          <cell r="BI39" t="str">
            <v>そ     の     他</v>
          </cell>
          <cell r="BK39" t="str">
            <v xml:space="preserve"> 橋</v>
          </cell>
          <cell r="BL39">
            <v>0</v>
          </cell>
          <cell r="BM39">
            <v>0</v>
          </cell>
          <cell r="BN39" t="e">
            <v>#DIV/0!</v>
          </cell>
          <cell r="BO39">
            <v>0</v>
          </cell>
          <cell r="BP39">
            <v>0</v>
          </cell>
          <cell r="BQ39" t="e">
            <v>#DIV/0!</v>
          </cell>
          <cell r="CP39" t="str">
            <v>修</v>
          </cell>
          <cell r="CQ39" t="str">
            <v>そ     の     他</v>
          </cell>
          <cell r="CS39" t="str">
            <v xml:space="preserve"> 橋</v>
          </cell>
          <cell r="CT39">
            <v>2</v>
          </cell>
          <cell r="CU39">
            <v>9900</v>
          </cell>
          <cell r="CV39">
            <v>4950</v>
          </cell>
          <cell r="CW39">
            <v>2</v>
          </cell>
          <cell r="CX39">
            <v>9900</v>
          </cell>
          <cell r="CY39">
            <v>4950</v>
          </cell>
        </row>
        <row r="40">
          <cell r="X40" t="str">
            <v>造</v>
          </cell>
          <cell r="AD40">
            <v>41</v>
          </cell>
          <cell r="AE40">
            <v>108400</v>
          </cell>
          <cell r="AF40" t="str">
            <v xml:space="preserve">    －</v>
          </cell>
          <cell r="AG40">
            <v>41</v>
          </cell>
          <cell r="AH40">
            <v>108400</v>
          </cell>
          <cell r="AI40" t="str">
            <v xml:space="preserve">    －</v>
          </cell>
          <cell r="BF40" t="str">
            <v>造</v>
          </cell>
          <cell r="BL40">
            <v>0</v>
          </cell>
          <cell r="BM40">
            <v>0</v>
          </cell>
          <cell r="BN40" t="str">
            <v xml:space="preserve">    －</v>
          </cell>
          <cell r="BO40">
            <v>0</v>
          </cell>
          <cell r="BP40">
            <v>0</v>
          </cell>
          <cell r="BQ40" t="str">
            <v xml:space="preserve">    －</v>
          </cell>
          <cell r="CN40" t="str">
            <v>造</v>
          </cell>
          <cell r="CT40">
            <v>41</v>
          </cell>
          <cell r="CU40">
            <v>108400</v>
          </cell>
          <cell r="CV40" t="str">
            <v xml:space="preserve">    －</v>
          </cell>
          <cell r="CW40">
            <v>41</v>
          </cell>
          <cell r="CX40">
            <v>108400</v>
          </cell>
          <cell r="CY40" t="str">
            <v xml:space="preserve">    －</v>
          </cell>
        </row>
        <row r="41">
          <cell r="AA41" t="str">
            <v xml:space="preserve">       計</v>
          </cell>
          <cell r="AC41" t="str">
            <v xml:space="preserve"> 橋</v>
          </cell>
          <cell r="AD41">
            <v>91</v>
          </cell>
          <cell r="AE41">
            <v>364000</v>
          </cell>
          <cell r="AF41">
            <v>4000</v>
          </cell>
          <cell r="AG41">
            <v>91</v>
          </cell>
          <cell r="AH41">
            <v>364000</v>
          </cell>
          <cell r="AI41">
            <v>4000</v>
          </cell>
          <cell r="AJ41" t="str">
            <v xml:space="preserve"> 震  残39橋 Ｃ＝118.0</v>
          </cell>
          <cell r="BI41" t="str">
            <v xml:space="preserve">       計</v>
          </cell>
          <cell r="BK41" t="str">
            <v xml:space="preserve"> 橋</v>
          </cell>
          <cell r="BL41">
            <v>0</v>
          </cell>
          <cell r="BM41">
            <v>0</v>
          </cell>
          <cell r="BN41" t="e">
            <v>#DIV/0!</v>
          </cell>
          <cell r="BO41">
            <v>0</v>
          </cell>
          <cell r="BP41">
            <v>0</v>
          </cell>
          <cell r="BQ41" t="e">
            <v>#DIV/0!</v>
          </cell>
          <cell r="BR41" t="str">
            <v xml:space="preserve"> 震  残39橋 Ｃ＝118.0</v>
          </cell>
          <cell r="CQ41" t="str">
            <v xml:space="preserve">       計</v>
          </cell>
          <cell r="CS41" t="str">
            <v xml:space="preserve"> 橋</v>
          </cell>
          <cell r="CT41">
            <v>91</v>
          </cell>
          <cell r="CU41">
            <v>364000</v>
          </cell>
          <cell r="CV41">
            <v>4000</v>
          </cell>
          <cell r="CW41">
            <v>91</v>
          </cell>
          <cell r="CX41">
            <v>364000</v>
          </cell>
          <cell r="CY41">
            <v>4000</v>
          </cell>
          <cell r="CZ41" t="str">
            <v xml:space="preserve"> 震  残39橋 Ｃ＝118.0</v>
          </cell>
        </row>
        <row r="42">
          <cell r="Z42" t="str">
            <v>歩</v>
          </cell>
          <cell r="AA42" t="str">
            <v>高  欄 ・ 地  覆</v>
          </cell>
          <cell r="AC42" t="str">
            <v xml:space="preserve"> 橋</v>
          </cell>
          <cell r="AD42">
            <v>0</v>
          </cell>
          <cell r="AE42">
            <v>0</v>
          </cell>
          <cell r="AF42" t="e">
            <v>#DIV/0!</v>
          </cell>
          <cell r="AG42">
            <v>0</v>
          </cell>
          <cell r="AH42">
            <v>0</v>
          </cell>
          <cell r="AI42" t="e">
            <v>#DIV/0!</v>
          </cell>
          <cell r="BH42" t="str">
            <v>歩</v>
          </cell>
          <cell r="BI42" t="str">
            <v>高  欄 ・ 地  覆</v>
          </cell>
          <cell r="BK42" t="str">
            <v xml:space="preserve"> 橋</v>
          </cell>
          <cell r="BL42">
            <v>0</v>
          </cell>
          <cell r="BM42">
            <v>0</v>
          </cell>
          <cell r="BO42">
            <v>0</v>
          </cell>
          <cell r="BP42">
            <v>0</v>
          </cell>
          <cell r="CP42" t="str">
            <v>歩</v>
          </cell>
          <cell r="CQ42" t="str">
            <v>高  欄 ・ 地  覆</v>
          </cell>
          <cell r="CS42" t="str">
            <v xml:space="preserve"> 橋</v>
          </cell>
          <cell r="CT42">
            <v>0</v>
          </cell>
          <cell r="CU42">
            <v>0</v>
          </cell>
          <cell r="CW42">
            <v>0</v>
          </cell>
          <cell r="CX42">
            <v>0</v>
          </cell>
        </row>
        <row r="43">
          <cell r="Z43" t="str">
            <v>道</v>
          </cell>
          <cell r="AA43" t="str">
            <v>ジ ョ イ ン ト</v>
          </cell>
          <cell r="AC43" t="str">
            <v xml:space="preserve"> 橋</v>
          </cell>
          <cell r="AD43">
            <v>0</v>
          </cell>
          <cell r="AE43">
            <v>0</v>
          </cell>
          <cell r="AF43" t="e">
            <v>#DIV/0!</v>
          </cell>
          <cell r="AG43">
            <v>0</v>
          </cell>
          <cell r="AH43">
            <v>0</v>
          </cell>
          <cell r="AI43" t="e">
            <v>#DIV/0!</v>
          </cell>
          <cell r="BH43" t="str">
            <v>道</v>
          </cell>
          <cell r="BI43" t="str">
            <v>ジ ョ イ ン ト</v>
          </cell>
          <cell r="BK43" t="str">
            <v xml:space="preserve"> 橋</v>
          </cell>
          <cell r="BL43">
            <v>0</v>
          </cell>
          <cell r="BM43">
            <v>0</v>
          </cell>
          <cell r="BO43">
            <v>0</v>
          </cell>
          <cell r="BP43">
            <v>0</v>
          </cell>
          <cell r="CP43" t="str">
            <v>道</v>
          </cell>
          <cell r="CQ43" t="str">
            <v>ジ ョ イ ン ト</v>
          </cell>
          <cell r="CS43" t="str">
            <v xml:space="preserve"> 橋</v>
          </cell>
          <cell r="CT43">
            <v>0</v>
          </cell>
          <cell r="CU43">
            <v>0</v>
          </cell>
          <cell r="CW43">
            <v>0</v>
          </cell>
          <cell r="CX43">
            <v>0</v>
          </cell>
        </row>
        <row r="44">
          <cell r="Z44" t="str">
            <v>橋</v>
          </cell>
          <cell r="AA44" t="str">
            <v>床   版 ・ 桁</v>
          </cell>
          <cell r="AC44" t="str">
            <v xml:space="preserve"> 橋</v>
          </cell>
          <cell r="AD44">
            <v>3</v>
          </cell>
          <cell r="AE44">
            <v>9000</v>
          </cell>
          <cell r="AF44">
            <v>3000</v>
          </cell>
          <cell r="AG44">
            <v>3</v>
          </cell>
          <cell r="AH44">
            <v>9000</v>
          </cell>
          <cell r="AI44">
            <v>3000</v>
          </cell>
          <cell r="AJ44" t="str">
            <v>上段書きで震災対策点検分</v>
          </cell>
          <cell r="BH44" t="str">
            <v>橋</v>
          </cell>
          <cell r="BI44" t="str">
            <v>床   版 ・ 桁</v>
          </cell>
          <cell r="BK44" t="str">
            <v xml:space="preserve"> 橋</v>
          </cell>
          <cell r="BL44">
            <v>0</v>
          </cell>
          <cell r="BM44">
            <v>0</v>
          </cell>
          <cell r="BO44">
            <v>0</v>
          </cell>
          <cell r="BP44">
            <v>0</v>
          </cell>
          <cell r="BR44" t="str">
            <v>上段書きで震災対策点検分</v>
          </cell>
          <cell r="CP44" t="str">
            <v>橋</v>
          </cell>
          <cell r="CQ44" t="str">
            <v>床   版 ・ 桁</v>
          </cell>
          <cell r="CS44" t="str">
            <v xml:space="preserve"> 橋</v>
          </cell>
          <cell r="CT44">
            <v>3</v>
          </cell>
          <cell r="CU44">
            <v>9000</v>
          </cell>
          <cell r="CW44">
            <v>3</v>
          </cell>
          <cell r="CX44">
            <v>9000</v>
          </cell>
          <cell r="CZ44" t="str">
            <v>上段書きで震災対策点検分</v>
          </cell>
        </row>
        <row r="45">
          <cell r="X45" t="str">
            <v>物</v>
          </cell>
          <cell r="Y45" t="str">
            <v>梁</v>
          </cell>
          <cell r="Z45" t="str">
            <v>・</v>
          </cell>
          <cell r="AA45" t="str">
            <v>沓 及 び 杳 座</v>
          </cell>
          <cell r="AC45" t="str">
            <v xml:space="preserve"> 橋</v>
          </cell>
          <cell r="AD45">
            <v>0</v>
          </cell>
          <cell r="AE45">
            <v>0</v>
          </cell>
          <cell r="AF45" t="e">
            <v>#DIV/0!</v>
          </cell>
          <cell r="AG45">
            <v>0</v>
          </cell>
          <cell r="AH45">
            <v>0</v>
          </cell>
          <cell r="AI45" t="e">
            <v>#DIV/0!</v>
          </cell>
          <cell r="AJ45" t="str">
            <v>主な内容</v>
          </cell>
          <cell r="BF45" t="str">
            <v>物</v>
          </cell>
          <cell r="BG45" t="str">
            <v>梁</v>
          </cell>
          <cell r="BH45" t="str">
            <v>・</v>
          </cell>
          <cell r="BI45" t="str">
            <v>沓 及 び 杳 座</v>
          </cell>
          <cell r="BK45" t="str">
            <v xml:space="preserve"> 橋</v>
          </cell>
          <cell r="BL45">
            <v>0</v>
          </cell>
          <cell r="BM45">
            <v>0</v>
          </cell>
          <cell r="BN45" t="e">
            <v>#DIV/0!</v>
          </cell>
          <cell r="BO45">
            <v>0</v>
          </cell>
          <cell r="BP45">
            <v>0</v>
          </cell>
          <cell r="BQ45" t="e">
            <v>#DIV/0!</v>
          </cell>
          <cell r="BR45" t="str">
            <v>主な内容</v>
          </cell>
          <cell r="CN45" t="str">
            <v>物</v>
          </cell>
          <cell r="CO45" t="str">
            <v>梁</v>
          </cell>
          <cell r="CP45" t="str">
            <v>・</v>
          </cell>
          <cell r="CQ45" t="str">
            <v>沓 及 び 杳 座</v>
          </cell>
          <cell r="CS45" t="str">
            <v xml:space="preserve"> 橋</v>
          </cell>
          <cell r="CT45">
            <v>0</v>
          </cell>
          <cell r="CU45">
            <v>0</v>
          </cell>
          <cell r="CV45" t="e">
            <v>#DIV/0!</v>
          </cell>
          <cell r="CW45">
            <v>0</v>
          </cell>
          <cell r="CX45">
            <v>0</v>
          </cell>
          <cell r="CY45" t="e">
            <v>#DIV/0!</v>
          </cell>
          <cell r="CZ45" t="str">
            <v>主な内容</v>
          </cell>
        </row>
        <row r="46">
          <cell r="Z46" t="str">
            <v>側</v>
          </cell>
          <cell r="AF46" t="str">
            <v xml:space="preserve">    －</v>
          </cell>
          <cell r="AI46" t="str">
            <v xml:space="preserve">    －</v>
          </cell>
          <cell r="BH46" t="str">
            <v>側</v>
          </cell>
          <cell r="BN46" t="str">
            <v xml:space="preserve">    －</v>
          </cell>
          <cell r="BQ46" t="str">
            <v xml:space="preserve">    －</v>
          </cell>
          <cell r="CP46" t="str">
            <v>側</v>
          </cell>
          <cell r="CV46" t="str">
            <v xml:space="preserve">    －</v>
          </cell>
          <cell r="CY46" t="str">
            <v xml:space="preserve">    －</v>
          </cell>
        </row>
        <row r="47">
          <cell r="Z47" t="str">
            <v>道</v>
          </cell>
          <cell r="AA47" t="str">
            <v>下     部     工</v>
          </cell>
          <cell r="AC47" t="str">
            <v xml:space="preserve"> 橋</v>
          </cell>
          <cell r="AD47">
            <v>0</v>
          </cell>
          <cell r="AE47">
            <v>0</v>
          </cell>
          <cell r="AF47" t="e">
            <v>#DIV/0!</v>
          </cell>
          <cell r="AG47">
            <v>0</v>
          </cell>
          <cell r="AH47">
            <v>0</v>
          </cell>
          <cell r="AI47" t="e">
            <v>#DIV/0!</v>
          </cell>
          <cell r="BH47" t="str">
            <v>道</v>
          </cell>
          <cell r="BI47" t="str">
            <v>下     部     工</v>
          </cell>
          <cell r="BK47" t="str">
            <v xml:space="preserve"> 橋</v>
          </cell>
          <cell r="BL47">
            <v>0</v>
          </cell>
          <cell r="BM47">
            <v>0</v>
          </cell>
          <cell r="BO47">
            <v>0</v>
          </cell>
          <cell r="BP47">
            <v>0</v>
          </cell>
          <cell r="CP47" t="str">
            <v>道</v>
          </cell>
          <cell r="CQ47" t="str">
            <v>下     部     工</v>
          </cell>
          <cell r="CS47" t="str">
            <v xml:space="preserve"> 橋</v>
          </cell>
          <cell r="CT47">
            <v>0</v>
          </cell>
          <cell r="CU47">
            <v>0</v>
          </cell>
          <cell r="CW47">
            <v>0</v>
          </cell>
          <cell r="CX47">
            <v>0</v>
          </cell>
        </row>
        <row r="48">
          <cell r="Z48" t="str">
            <v>橋</v>
          </cell>
          <cell r="AA48" t="str">
            <v>そ     の     他</v>
          </cell>
          <cell r="AC48" t="str">
            <v xml:space="preserve"> 橋</v>
          </cell>
          <cell r="AD48">
            <v>10</v>
          </cell>
          <cell r="AE48">
            <v>49000</v>
          </cell>
          <cell r="AF48">
            <v>4900</v>
          </cell>
          <cell r="AG48">
            <v>10</v>
          </cell>
          <cell r="AH48">
            <v>49000</v>
          </cell>
          <cell r="AI48">
            <v>4900</v>
          </cell>
          <cell r="AJ48" t="str">
            <v xml:space="preserve"> 震  残 0 , 橋Ｃ＝0</v>
          </cell>
          <cell r="BH48" t="str">
            <v>橋</v>
          </cell>
          <cell r="BI48" t="str">
            <v>そ     の     他</v>
          </cell>
          <cell r="BK48" t="str">
            <v xml:space="preserve"> 橋</v>
          </cell>
          <cell r="BL48">
            <v>0</v>
          </cell>
          <cell r="BM48">
            <v>0</v>
          </cell>
          <cell r="BO48">
            <v>0</v>
          </cell>
          <cell r="BP48">
            <v>0</v>
          </cell>
          <cell r="BR48" t="str">
            <v xml:space="preserve"> 震  残 0 , 橋Ｃ＝0</v>
          </cell>
          <cell r="CP48" t="str">
            <v>橋</v>
          </cell>
          <cell r="CQ48" t="str">
            <v>そ     の     他</v>
          </cell>
          <cell r="CS48" t="str">
            <v xml:space="preserve"> 橋</v>
          </cell>
          <cell r="CT48">
            <v>10</v>
          </cell>
          <cell r="CU48">
            <v>49000</v>
          </cell>
          <cell r="CW48">
            <v>10</v>
          </cell>
          <cell r="CX48">
            <v>49000</v>
          </cell>
          <cell r="CZ48" t="str">
            <v xml:space="preserve"> 震  残 0 , 橋Ｃ＝0</v>
          </cell>
        </row>
        <row r="49">
          <cell r="AA49" t="str">
            <v xml:space="preserve">       計</v>
          </cell>
          <cell r="AC49" t="str">
            <v xml:space="preserve"> 橋</v>
          </cell>
          <cell r="AD49">
            <v>13</v>
          </cell>
          <cell r="AE49">
            <v>58000</v>
          </cell>
          <cell r="AF49">
            <v>4461.5384615384619</v>
          </cell>
          <cell r="AG49">
            <v>13</v>
          </cell>
          <cell r="AH49">
            <v>58000</v>
          </cell>
          <cell r="AI49">
            <v>4461.5384615384619</v>
          </cell>
          <cell r="BI49" t="str">
            <v xml:space="preserve">       計</v>
          </cell>
          <cell r="BK49" t="str">
            <v xml:space="preserve"> 橋</v>
          </cell>
          <cell r="BL49">
            <v>0</v>
          </cell>
          <cell r="BM49">
            <v>0</v>
          </cell>
          <cell r="BN49" t="e">
            <v>#DIV/0!</v>
          </cell>
          <cell r="BO49">
            <v>0</v>
          </cell>
          <cell r="BP49">
            <v>0</v>
          </cell>
          <cell r="BQ49" t="e">
            <v>#DIV/0!</v>
          </cell>
          <cell r="CQ49" t="str">
            <v xml:space="preserve">       計</v>
          </cell>
          <cell r="CS49" t="str">
            <v xml:space="preserve"> 橋</v>
          </cell>
          <cell r="CT49">
            <v>13</v>
          </cell>
          <cell r="CU49">
            <v>58000</v>
          </cell>
          <cell r="CV49">
            <v>4461.5384615384619</v>
          </cell>
          <cell r="CW49">
            <v>13</v>
          </cell>
          <cell r="CX49">
            <v>58000</v>
          </cell>
          <cell r="CY49">
            <v>4461.5384615384619</v>
          </cell>
        </row>
        <row r="54">
          <cell r="X54" t="str">
            <v>様式－５</v>
          </cell>
          <cell r="AD54" t="str">
            <v>維  持  工  事  費  工  種  別  内  訳  （２／４）</v>
          </cell>
          <cell r="BF54" t="str">
            <v>様式－５</v>
          </cell>
          <cell r="BL54" t="str">
            <v>維  持  工  事  費  工  種  別  内  訳  （２／４）</v>
          </cell>
          <cell r="CN54" t="str">
            <v>様式－５</v>
          </cell>
          <cell r="CT54" t="str">
            <v>維  持  工  事  費  工  種  別  内  訳  （２／４）</v>
          </cell>
        </row>
        <row r="55">
          <cell r="AA55" t="str">
            <v>〔北海道開発局（全体）〕</v>
          </cell>
          <cell r="AF55" t="str">
            <v>全　体</v>
          </cell>
          <cell r="AJ55" t="str">
            <v xml:space="preserve">         （単位：千円）</v>
          </cell>
          <cell r="BI55" t="str">
            <v>〔北海道開発局（全体）〕</v>
          </cell>
          <cell r="BN55" t="str">
            <v>直　営　工　事</v>
          </cell>
          <cell r="BR55" t="str">
            <v xml:space="preserve">         （単位：千円）</v>
          </cell>
          <cell r="CQ55" t="str">
            <v>〔北海道開発局（全体）〕</v>
          </cell>
          <cell r="CV55" t="str">
            <v>請　負　工　事</v>
          </cell>
          <cell r="CZ55" t="str">
            <v xml:space="preserve">         （単位：千円）</v>
          </cell>
        </row>
        <row r="56">
          <cell r="AC56" t="str">
            <v>単</v>
          </cell>
          <cell r="AD56" t="str">
            <v xml:space="preserve">         9年度（当初）</v>
          </cell>
          <cell r="AG56" t="str">
            <v xml:space="preserve">         9年度（予算要求）</v>
          </cell>
          <cell r="BK56" t="str">
            <v>単</v>
          </cell>
          <cell r="BL56" t="str">
            <v xml:space="preserve">         9年度（当初）</v>
          </cell>
          <cell r="BO56" t="str">
            <v xml:space="preserve">         9年度（予算要求）</v>
          </cell>
          <cell r="CS56" t="str">
            <v>単</v>
          </cell>
          <cell r="CT56" t="str">
            <v xml:space="preserve">         9年度（当初）</v>
          </cell>
          <cell r="CW56" t="str">
            <v xml:space="preserve">         9年度（予算要求）</v>
          </cell>
        </row>
        <row r="57">
          <cell r="Z57" t="str">
            <v>工       種</v>
          </cell>
          <cell r="AC57" t="str">
            <v>位</v>
          </cell>
          <cell r="AD57" t="str">
            <v xml:space="preserve"> 数   量</v>
          </cell>
          <cell r="AE57" t="str">
            <v xml:space="preserve"> 工 事 費</v>
          </cell>
          <cell r="AF57" t="str">
            <v xml:space="preserve"> 単  価</v>
          </cell>
          <cell r="AG57" t="str">
            <v xml:space="preserve"> 数   量</v>
          </cell>
          <cell r="AH57" t="str">
            <v xml:space="preserve"> 工 事 費</v>
          </cell>
          <cell r="AI57" t="str">
            <v xml:space="preserve"> 単  価</v>
          </cell>
          <cell r="AJ57" t="str">
            <v>備        考</v>
          </cell>
          <cell r="BH57" t="str">
            <v>工       種</v>
          </cell>
          <cell r="BK57" t="str">
            <v>位</v>
          </cell>
          <cell r="BL57" t="str">
            <v xml:space="preserve"> 数   量</v>
          </cell>
          <cell r="BM57" t="str">
            <v xml:space="preserve"> 工 事 費</v>
          </cell>
          <cell r="BN57" t="str">
            <v xml:space="preserve"> 単  価</v>
          </cell>
          <cell r="BO57" t="str">
            <v xml:space="preserve"> 数   量</v>
          </cell>
          <cell r="BP57" t="str">
            <v xml:space="preserve"> 工 事 費</v>
          </cell>
          <cell r="BQ57" t="str">
            <v xml:space="preserve"> 単  価</v>
          </cell>
          <cell r="BR57" t="str">
            <v>備        考</v>
          </cell>
          <cell r="CP57" t="str">
            <v>工       種</v>
          </cell>
          <cell r="CS57" t="str">
            <v>位</v>
          </cell>
          <cell r="CT57" t="str">
            <v xml:space="preserve"> 数   量</v>
          </cell>
          <cell r="CU57" t="str">
            <v xml:space="preserve"> 工 事 費</v>
          </cell>
          <cell r="CV57" t="str">
            <v xml:space="preserve"> 単  価</v>
          </cell>
          <cell r="CW57" t="str">
            <v xml:space="preserve"> 数   量</v>
          </cell>
          <cell r="CX57" t="str">
            <v xml:space="preserve"> 工 事 費</v>
          </cell>
          <cell r="CY57" t="str">
            <v xml:space="preserve"> 単  価</v>
          </cell>
          <cell r="CZ57" t="str">
            <v>備        考</v>
          </cell>
        </row>
        <row r="58">
          <cell r="AC58" t="str">
            <v>橋</v>
          </cell>
          <cell r="AD58">
            <v>74</v>
          </cell>
          <cell r="AE58">
            <v>0</v>
          </cell>
          <cell r="AF58">
            <v>0</v>
          </cell>
          <cell r="AG58">
            <v>74</v>
          </cell>
          <cell r="AH58">
            <v>0</v>
          </cell>
          <cell r="AI58">
            <v>0</v>
          </cell>
          <cell r="BK58" t="str">
            <v>橋</v>
          </cell>
          <cell r="BL58">
            <v>0</v>
          </cell>
          <cell r="BM58">
            <v>0</v>
          </cell>
          <cell r="BO58">
            <v>0</v>
          </cell>
          <cell r="BP58">
            <v>0</v>
          </cell>
          <cell r="CS58" t="str">
            <v>橋</v>
          </cell>
          <cell r="CT58">
            <v>74</v>
          </cell>
          <cell r="CU58">
            <v>0</v>
          </cell>
          <cell r="CW58">
            <v>74</v>
          </cell>
          <cell r="CX58">
            <v>0</v>
          </cell>
        </row>
        <row r="59">
          <cell r="Y59" t="str">
            <v>橋</v>
          </cell>
          <cell r="AA59" t="str">
            <v>一     般     橋</v>
          </cell>
          <cell r="AC59" t="str">
            <v>千㎡</v>
          </cell>
          <cell r="AD59">
            <v>76.64</v>
          </cell>
          <cell r="AE59">
            <v>847100</v>
          </cell>
          <cell r="AF59">
            <v>11052.974947807934</v>
          </cell>
          <cell r="AG59">
            <v>76.64</v>
          </cell>
          <cell r="AH59">
            <v>847100</v>
          </cell>
          <cell r="AI59">
            <v>11052.974947807934</v>
          </cell>
          <cell r="AJ59" t="str">
            <v>平均経年数  14.6年</v>
          </cell>
          <cell r="BG59" t="str">
            <v>橋</v>
          </cell>
          <cell r="BI59" t="str">
            <v>一     般     橋</v>
          </cell>
          <cell r="BK59" t="str">
            <v>千㎡</v>
          </cell>
          <cell r="BL59">
            <v>0</v>
          </cell>
          <cell r="BM59">
            <v>0</v>
          </cell>
          <cell r="BN59" t="e">
            <v>#DIV/0!</v>
          </cell>
          <cell r="BO59">
            <v>0</v>
          </cell>
          <cell r="BP59">
            <v>0</v>
          </cell>
          <cell r="BQ59" t="e">
            <v>#DIV/0!</v>
          </cell>
          <cell r="BR59" t="str">
            <v>平均経年数  14.6年</v>
          </cell>
          <cell r="CO59" t="str">
            <v>橋</v>
          </cell>
          <cell r="CQ59" t="str">
            <v>一     般     橋</v>
          </cell>
          <cell r="CS59" t="str">
            <v>千㎡</v>
          </cell>
          <cell r="CT59">
            <v>76.64</v>
          </cell>
          <cell r="CU59">
            <v>847100</v>
          </cell>
          <cell r="CV59">
            <v>11052.974947807934</v>
          </cell>
          <cell r="CW59">
            <v>76.64</v>
          </cell>
          <cell r="CX59">
            <v>847100</v>
          </cell>
          <cell r="CY59">
            <v>11052.974947807934</v>
          </cell>
          <cell r="CZ59" t="str">
            <v>平均経年数  14.6年</v>
          </cell>
        </row>
        <row r="60">
          <cell r="Z60" t="str">
            <v>塗</v>
          </cell>
          <cell r="AC60" t="str">
            <v>橋</v>
          </cell>
          <cell r="AD60">
            <v>8</v>
          </cell>
          <cell r="AE60">
            <v>0</v>
          </cell>
          <cell r="AF60">
            <v>0</v>
          </cell>
          <cell r="AG60">
            <v>8</v>
          </cell>
          <cell r="AH60">
            <v>0</v>
          </cell>
          <cell r="AI60">
            <v>0</v>
          </cell>
          <cell r="BH60" t="str">
            <v>塗</v>
          </cell>
          <cell r="BK60" t="str">
            <v>橋</v>
          </cell>
          <cell r="BL60">
            <v>0</v>
          </cell>
          <cell r="BM60">
            <v>0</v>
          </cell>
          <cell r="BN60" t="e">
            <v>#DIV/0!</v>
          </cell>
          <cell r="BO60">
            <v>0</v>
          </cell>
          <cell r="BP60">
            <v>0</v>
          </cell>
          <cell r="BQ60" t="e">
            <v>#DIV/0!</v>
          </cell>
          <cell r="CP60" t="str">
            <v>塗</v>
          </cell>
          <cell r="CS60" t="str">
            <v>橋</v>
          </cell>
          <cell r="CT60">
            <v>8</v>
          </cell>
          <cell r="CU60">
            <v>0</v>
          </cell>
          <cell r="CV60">
            <v>0</v>
          </cell>
          <cell r="CW60">
            <v>8</v>
          </cell>
          <cell r="CX60">
            <v>0</v>
          </cell>
          <cell r="CY60">
            <v>0</v>
          </cell>
        </row>
        <row r="61">
          <cell r="AA61" t="str">
            <v>横 断 歩 道 橋</v>
          </cell>
          <cell r="AC61" t="str">
            <v>千㎡</v>
          </cell>
          <cell r="AD61">
            <v>6.6</v>
          </cell>
          <cell r="AE61">
            <v>65700</v>
          </cell>
          <cell r="AF61">
            <v>9954.5454545454559</v>
          </cell>
          <cell r="AG61">
            <v>6.6</v>
          </cell>
          <cell r="AH61">
            <v>65700</v>
          </cell>
          <cell r="AI61">
            <v>9954.5454545454559</v>
          </cell>
          <cell r="AJ61" t="str">
            <v>平均経年数  15.4年</v>
          </cell>
          <cell r="BI61" t="str">
            <v>横 断 歩 道 橋</v>
          </cell>
          <cell r="BK61" t="str">
            <v>千㎡</v>
          </cell>
          <cell r="BL61">
            <v>0</v>
          </cell>
          <cell r="BM61">
            <v>0</v>
          </cell>
          <cell r="BN61" t="e">
            <v>#DIV/0!</v>
          </cell>
          <cell r="BO61">
            <v>0</v>
          </cell>
          <cell r="BP61">
            <v>0</v>
          </cell>
          <cell r="BQ61" t="e">
            <v>#DIV/0!</v>
          </cell>
          <cell r="BR61" t="str">
            <v>平均経年数  15.4年</v>
          </cell>
          <cell r="CQ61" t="str">
            <v>横 断 歩 道 橋</v>
          </cell>
          <cell r="CS61" t="str">
            <v>千㎡</v>
          </cell>
          <cell r="CT61">
            <v>6.6</v>
          </cell>
          <cell r="CU61">
            <v>65700</v>
          </cell>
          <cell r="CV61">
            <v>9954.5454545454559</v>
          </cell>
          <cell r="CW61">
            <v>6.6</v>
          </cell>
          <cell r="CX61">
            <v>65700</v>
          </cell>
          <cell r="CY61">
            <v>9954.5454545454559</v>
          </cell>
          <cell r="CZ61" t="str">
            <v>平均経年数  15.4年</v>
          </cell>
        </row>
        <row r="62">
          <cell r="AC62" t="str">
            <v>橋</v>
          </cell>
          <cell r="AD62">
            <v>2</v>
          </cell>
          <cell r="AE62">
            <v>0</v>
          </cell>
          <cell r="AF62">
            <v>0</v>
          </cell>
          <cell r="AG62">
            <v>2</v>
          </cell>
          <cell r="AH62">
            <v>0</v>
          </cell>
          <cell r="AI62">
            <v>0</v>
          </cell>
          <cell r="BK62" t="str">
            <v>橋</v>
          </cell>
          <cell r="BL62">
            <v>0</v>
          </cell>
          <cell r="BM62">
            <v>0</v>
          </cell>
          <cell r="BO62">
            <v>0</v>
          </cell>
          <cell r="BP62">
            <v>0</v>
          </cell>
          <cell r="CS62" t="str">
            <v>橋</v>
          </cell>
          <cell r="CT62">
            <v>2</v>
          </cell>
          <cell r="CU62">
            <v>0</v>
          </cell>
          <cell r="CW62">
            <v>2</v>
          </cell>
          <cell r="CX62">
            <v>0</v>
          </cell>
        </row>
        <row r="63">
          <cell r="Z63" t="str">
            <v>装</v>
          </cell>
          <cell r="AA63" t="str">
            <v>側     道     橋</v>
          </cell>
          <cell r="AC63" t="str">
            <v>千㎡</v>
          </cell>
          <cell r="AD63">
            <v>1.3</v>
          </cell>
          <cell r="AE63">
            <v>13500</v>
          </cell>
          <cell r="AF63">
            <v>10384.615384615385</v>
          </cell>
          <cell r="AG63">
            <v>1.3</v>
          </cell>
          <cell r="AH63">
            <v>13500</v>
          </cell>
          <cell r="AI63">
            <v>10384.615384615385</v>
          </cell>
          <cell r="BH63" t="str">
            <v>装</v>
          </cell>
          <cell r="BI63" t="str">
            <v>側     道     橋</v>
          </cell>
          <cell r="BK63" t="str">
            <v>千㎡</v>
          </cell>
          <cell r="BL63">
            <v>0</v>
          </cell>
          <cell r="BM63">
            <v>0</v>
          </cell>
          <cell r="BO63">
            <v>0</v>
          </cell>
          <cell r="BP63">
            <v>0</v>
          </cell>
          <cell r="CP63" t="str">
            <v>装</v>
          </cell>
          <cell r="CQ63" t="str">
            <v>側     道     橋</v>
          </cell>
          <cell r="CS63" t="str">
            <v>千㎡</v>
          </cell>
          <cell r="CT63">
            <v>1.3</v>
          </cell>
          <cell r="CU63">
            <v>13500</v>
          </cell>
          <cell r="CW63">
            <v>1.3</v>
          </cell>
          <cell r="CX63">
            <v>13500</v>
          </cell>
        </row>
        <row r="64">
          <cell r="AC64" t="str">
            <v>橋</v>
          </cell>
          <cell r="AD64">
            <v>84</v>
          </cell>
          <cell r="AE64">
            <v>0</v>
          </cell>
          <cell r="AF64">
            <v>0</v>
          </cell>
          <cell r="AG64">
            <v>84</v>
          </cell>
          <cell r="AH64">
            <v>0</v>
          </cell>
          <cell r="AI64">
            <v>0</v>
          </cell>
          <cell r="AJ64" t="str">
            <v>塗装実施橋梁の経年数を</v>
          </cell>
          <cell r="BK64" t="str">
            <v>橋</v>
          </cell>
          <cell r="BL64">
            <v>0</v>
          </cell>
          <cell r="BM64">
            <v>0</v>
          </cell>
          <cell r="BN64" t="e">
            <v>#DIV/0!</v>
          </cell>
          <cell r="BO64">
            <v>0</v>
          </cell>
          <cell r="BP64">
            <v>0</v>
          </cell>
          <cell r="BQ64" t="e">
            <v>#DIV/0!</v>
          </cell>
          <cell r="BR64" t="str">
            <v>塗装実施橋梁の経年数を</v>
          </cell>
          <cell r="CS64" t="str">
            <v>橋</v>
          </cell>
          <cell r="CT64">
            <v>84</v>
          </cell>
          <cell r="CU64">
            <v>0</v>
          </cell>
          <cell r="CV64">
            <v>0</v>
          </cell>
          <cell r="CW64">
            <v>84</v>
          </cell>
          <cell r="CX64">
            <v>0</v>
          </cell>
          <cell r="CY64">
            <v>0</v>
          </cell>
          <cell r="CZ64" t="str">
            <v>塗装実施橋梁の経年数を</v>
          </cell>
        </row>
        <row r="65">
          <cell r="X65" t="str">
            <v>構</v>
          </cell>
          <cell r="Y65" t="str">
            <v>梁</v>
          </cell>
          <cell r="AA65" t="str">
            <v xml:space="preserve">       計</v>
          </cell>
          <cell r="AC65" t="str">
            <v>千㎡</v>
          </cell>
          <cell r="AD65">
            <v>84.539999999999992</v>
          </cell>
          <cell r="AE65">
            <v>926300</v>
          </cell>
          <cell r="AF65">
            <v>10956.943458717767</v>
          </cell>
          <cell r="AG65">
            <v>84.539999999999992</v>
          </cell>
          <cell r="AH65">
            <v>926300</v>
          </cell>
          <cell r="AI65">
            <v>10956.943458717767</v>
          </cell>
          <cell r="AJ65" t="str">
            <v>面積による加重平均　年</v>
          </cell>
          <cell r="BF65" t="str">
            <v>構</v>
          </cell>
          <cell r="BG65" t="str">
            <v>梁</v>
          </cell>
          <cell r="BI65" t="str">
            <v xml:space="preserve">       計</v>
          </cell>
          <cell r="BK65" t="str">
            <v>千㎡</v>
          </cell>
          <cell r="BL65">
            <v>0</v>
          </cell>
          <cell r="BM65">
            <v>0</v>
          </cell>
          <cell r="BN65" t="e">
            <v>#DIV/0!</v>
          </cell>
          <cell r="BO65">
            <v>0</v>
          </cell>
          <cell r="BP65">
            <v>0</v>
          </cell>
          <cell r="BQ65" t="e">
            <v>#DIV/0!</v>
          </cell>
          <cell r="BR65" t="str">
            <v>面積による加重平均　年</v>
          </cell>
          <cell r="CN65" t="str">
            <v>構</v>
          </cell>
          <cell r="CO65" t="str">
            <v>梁</v>
          </cell>
          <cell r="CQ65" t="str">
            <v xml:space="preserve">       計</v>
          </cell>
          <cell r="CS65" t="str">
            <v>千㎡</v>
          </cell>
          <cell r="CT65">
            <v>84.539999999999992</v>
          </cell>
          <cell r="CU65">
            <v>926300</v>
          </cell>
          <cell r="CV65">
            <v>10956.943458717767</v>
          </cell>
          <cell r="CW65">
            <v>84.539999999999992</v>
          </cell>
          <cell r="CX65">
            <v>926300</v>
          </cell>
          <cell r="CY65">
            <v>10956.943458717767</v>
          </cell>
          <cell r="CZ65" t="str">
            <v>面積による加重平均　年</v>
          </cell>
        </row>
        <row r="66">
          <cell r="Z66" t="str">
            <v xml:space="preserve">   合  　　　計</v>
          </cell>
          <cell r="AD66" t="str">
            <v>－</v>
          </cell>
          <cell r="AE66">
            <v>1348300</v>
          </cell>
          <cell r="AF66">
            <v>0</v>
          </cell>
          <cell r="AG66" t="str">
            <v>－</v>
          </cell>
          <cell r="AH66">
            <v>1348300</v>
          </cell>
          <cell r="AI66" t="str">
            <v xml:space="preserve">    －</v>
          </cell>
          <cell r="BH66" t="str">
            <v xml:space="preserve">   合  　　　計</v>
          </cell>
          <cell r="BL66" t="str">
            <v>－</v>
          </cell>
          <cell r="BM66">
            <v>0</v>
          </cell>
          <cell r="BN66">
            <v>0</v>
          </cell>
          <cell r="BO66" t="str">
            <v>－</v>
          </cell>
          <cell r="BP66">
            <v>0</v>
          </cell>
          <cell r="BQ66" t="str">
            <v xml:space="preserve">    －</v>
          </cell>
          <cell r="CP66" t="str">
            <v xml:space="preserve">   合  　　　計</v>
          </cell>
          <cell r="CT66" t="str">
            <v>－</v>
          </cell>
          <cell r="CU66">
            <v>1348300</v>
          </cell>
          <cell r="CV66">
            <v>0</v>
          </cell>
          <cell r="CW66" t="str">
            <v>－</v>
          </cell>
          <cell r="CX66">
            <v>1348300</v>
          </cell>
          <cell r="CY66" t="str">
            <v xml:space="preserve">    －</v>
          </cell>
        </row>
        <row r="67">
          <cell r="Y67" t="str">
            <v>ト</v>
          </cell>
          <cell r="Z67" t="str">
            <v>漏  水  対  策   イ</v>
          </cell>
          <cell r="AC67" t="str">
            <v>箇所</v>
          </cell>
          <cell r="AD67">
            <v>0</v>
          </cell>
          <cell r="AE67">
            <v>0</v>
          </cell>
          <cell r="AF67" t="e">
            <v>#DIV/0!</v>
          </cell>
          <cell r="AG67">
            <v>0</v>
          </cell>
          <cell r="AH67">
            <v>0</v>
          </cell>
          <cell r="AI67" t="e">
            <v>#DIV/0!</v>
          </cell>
          <cell r="BG67" t="str">
            <v>ト</v>
          </cell>
          <cell r="BH67" t="str">
            <v>漏  水  対  策   イ</v>
          </cell>
          <cell r="BK67" t="str">
            <v>箇所</v>
          </cell>
          <cell r="BL67">
            <v>0</v>
          </cell>
          <cell r="BM67">
            <v>0</v>
          </cell>
          <cell r="BN67" t="e">
            <v>#DIV/0!</v>
          </cell>
          <cell r="BO67">
            <v>0</v>
          </cell>
          <cell r="BP67">
            <v>0</v>
          </cell>
          <cell r="BQ67" t="e">
            <v>#DIV/0!</v>
          </cell>
          <cell r="CO67" t="str">
            <v>ト</v>
          </cell>
          <cell r="CP67" t="str">
            <v>漏  水  対  策   イ</v>
          </cell>
          <cell r="CS67" t="str">
            <v>箇所</v>
          </cell>
          <cell r="CT67">
            <v>0</v>
          </cell>
          <cell r="CU67">
            <v>0</v>
          </cell>
          <cell r="CV67" t="e">
            <v>#DIV/0!</v>
          </cell>
          <cell r="CW67">
            <v>0</v>
          </cell>
          <cell r="CX67">
            <v>0</v>
          </cell>
          <cell r="CY67" t="e">
            <v>#DIV/0!</v>
          </cell>
        </row>
        <row r="68">
          <cell r="Y68" t="str">
            <v>ン</v>
          </cell>
          <cell r="Z68" t="str">
            <v>管理用施設の補修 ロ</v>
          </cell>
          <cell r="AC68" t="str">
            <v>箇所</v>
          </cell>
          <cell r="AD68">
            <v>13.5</v>
          </cell>
          <cell r="AE68">
            <v>3200</v>
          </cell>
          <cell r="AF68">
            <v>237.03703703703704</v>
          </cell>
          <cell r="AG68">
            <v>13.5</v>
          </cell>
          <cell r="AH68">
            <v>3200</v>
          </cell>
          <cell r="AI68">
            <v>237.03703703703704</v>
          </cell>
          <cell r="BG68" t="str">
            <v>ン</v>
          </cell>
          <cell r="BH68" t="str">
            <v>管理用施設の補修 ロ</v>
          </cell>
          <cell r="BK68" t="str">
            <v>箇所</v>
          </cell>
          <cell r="BL68">
            <v>13.5</v>
          </cell>
          <cell r="BM68">
            <v>3200</v>
          </cell>
          <cell r="BN68">
            <v>237.03703703703704</v>
          </cell>
          <cell r="BO68">
            <v>13.5</v>
          </cell>
          <cell r="BP68">
            <v>3200</v>
          </cell>
          <cell r="BQ68">
            <v>237.03703703703704</v>
          </cell>
          <cell r="CO68" t="str">
            <v>ン</v>
          </cell>
          <cell r="CP68" t="str">
            <v>管理用施設の補修 ロ</v>
          </cell>
          <cell r="CS68" t="str">
            <v>箇所</v>
          </cell>
          <cell r="CT68">
            <v>0</v>
          </cell>
          <cell r="CU68">
            <v>0</v>
          </cell>
          <cell r="CV68" t="e">
            <v>#DIV/0!</v>
          </cell>
          <cell r="CW68">
            <v>0</v>
          </cell>
          <cell r="CX68">
            <v>0</v>
          </cell>
          <cell r="CY68" t="e">
            <v>#DIV/0!</v>
          </cell>
        </row>
        <row r="69">
          <cell r="Y69" t="str">
            <v>ネ</v>
          </cell>
          <cell r="Z69" t="str">
            <v>防  災  対  策   ハ</v>
          </cell>
          <cell r="AC69" t="str">
            <v>箇所</v>
          </cell>
          <cell r="AD69">
            <v>0</v>
          </cell>
          <cell r="AE69">
            <v>0</v>
          </cell>
          <cell r="AF69" t="e">
            <v>#DIV/0!</v>
          </cell>
          <cell r="AG69">
            <v>0</v>
          </cell>
          <cell r="AH69">
            <v>0</v>
          </cell>
          <cell r="AI69" t="e">
            <v>#DIV/0!</v>
          </cell>
          <cell r="AJ69" t="str">
            <v xml:space="preserve"> 残  －ヶ所  Ｃ＝ －</v>
          </cell>
          <cell r="BG69" t="str">
            <v>ネ</v>
          </cell>
          <cell r="BH69" t="str">
            <v>防  災  対  策   ハ</v>
          </cell>
          <cell r="BK69" t="str">
            <v>箇所</v>
          </cell>
          <cell r="BL69">
            <v>0</v>
          </cell>
          <cell r="BM69">
            <v>0</v>
          </cell>
          <cell r="BO69">
            <v>0</v>
          </cell>
          <cell r="BP69">
            <v>0</v>
          </cell>
          <cell r="BR69" t="str">
            <v xml:space="preserve"> 残  －ヶ所  Ｃ＝ －</v>
          </cell>
          <cell r="CO69" t="str">
            <v>ネ</v>
          </cell>
          <cell r="CP69" t="str">
            <v>防  災  対  策   ハ</v>
          </cell>
          <cell r="CS69" t="str">
            <v>箇所</v>
          </cell>
          <cell r="CT69">
            <v>0</v>
          </cell>
          <cell r="CU69">
            <v>0</v>
          </cell>
          <cell r="CW69">
            <v>0</v>
          </cell>
          <cell r="CX69">
            <v>0</v>
          </cell>
          <cell r="CZ69" t="str">
            <v xml:space="preserve"> 残  －ヶ所  Ｃ＝ －</v>
          </cell>
        </row>
        <row r="70">
          <cell r="Y70" t="str">
            <v>ル</v>
          </cell>
          <cell r="Z70" t="str">
            <v>そ      の      他</v>
          </cell>
          <cell r="AC70" t="str">
            <v>式</v>
          </cell>
          <cell r="AD70">
            <v>1</v>
          </cell>
          <cell r="AE70">
            <v>82600</v>
          </cell>
          <cell r="AF70" t="str">
            <v xml:space="preserve">    －</v>
          </cell>
          <cell r="AG70">
            <v>1</v>
          </cell>
          <cell r="AH70">
            <v>82600</v>
          </cell>
          <cell r="AI70" t="str">
            <v xml:space="preserve">    －</v>
          </cell>
          <cell r="AJ70" t="str">
            <v>主な内容 内壁塗装</v>
          </cell>
          <cell r="BG70" t="str">
            <v>ル</v>
          </cell>
          <cell r="BH70" t="str">
            <v>そ      の      他</v>
          </cell>
          <cell r="BK70" t="str">
            <v>式</v>
          </cell>
          <cell r="BL70">
            <v>1</v>
          </cell>
          <cell r="BM70">
            <v>2300</v>
          </cell>
          <cell r="BN70" t="str">
            <v xml:space="preserve">    －</v>
          </cell>
          <cell r="BO70">
            <v>1</v>
          </cell>
          <cell r="BP70">
            <v>2300</v>
          </cell>
          <cell r="BQ70" t="str">
            <v xml:space="preserve">    －</v>
          </cell>
          <cell r="BR70" t="str">
            <v>主な内容 内壁塗装</v>
          </cell>
          <cell r="CO70" t="str">
            <v>ル</v>
          </cell>
          <cell r="CP70" t="str">
            <v>そ      の      他</v>
          </cell>
          <cell r="CS70" t="str">
            <v>式</v>
          </cell>
          <cell r="CT70">
            <v>1</v>
          </cell>
          <cell r="CU70">
            <v>80300</v>
          </cell>
          <cell r="CV70" t="str">
            <v xml:space="preserve">    －</v>
          </cell>
          <cell r="CW70">
            <v>1</v>
          </cell>
          <cell r="CX70">
            <v>80300</v>
          </cell>
          <cell r="CY70" t="str">
            <v xml:space="preserve">    －</v>
          </cell>
          <cell r="CZ70" t="str">
            <v>主な内容 内壁塗装</v>
          </cell>
        </row>
        <row r="71">
          <cell r="Z71" t="str">
            <v xml:space="preserve">        計</v>
          </cell>
          <cell r="AD71">
            <v>13.5</v>
          </cell>
          <cell r="AE71">
            <v>85800</v>
          </cell>
          <cell r="AF71" t="str">
            <v xml:space="preserve">    －</v>
          </cell>
          <cell r="AG71">
            <v>13.5</v>
          </cell>
          <cell r="AH71">
            <v>85800</v>
          </cell>
          <cell r="AI71" t="str">
            <v xml:space="preserve">    －</v>
          </cell>
          <cell r="AJ71" t="str">
            <v>数量はイ＋ロ＋ハ</v>
          </cell>
          <cell r="BH71" t="str">
            <v xml:space="preserve">        計</v>
          </cell>
          <cell r="BL71">
            <v>13.5</v>
          </cell>
          <cell r="BM71">
            <v>5500</v>
          </cell>
          <cell r="BN71" t="str">
            <v xml:space="preserve">    －</v>
          </cell>
          <cell r="BO71">
            <v>13.5</v>
          </cell>
          <cell r="BP71">
            <v>5500</v>
          </cell>
          <cell r="BQ71" t="str">
            <v xml:space="preserve">    －</v>
          </cell>
          <cell r="BR71" t="str">
            <v>数量はイ＋ロ＋ハ</v>
          </cell>
          <cell r="CP71" t="str">
            <v xml:space="preserve">        計</v>
          </cell>
          <cell r="CT71">
            <v>0</v>
          </cell>
          <cell r="CU71">
            <v>80300</v>
          </cell>
          <cell r="CV71" t="str">
            <v xml:space="preserve">    －</v>
          </cell>
          <cell r="CW71">
            <v>0</v>
          </cell>
          <cell r="CX71">
            <v>80300</v>
          </cell>
          <cell r="CY71" t="str">
            <v xml:space="preserve">    －</v>
          </cell>
          <cell r="CZ71" t="str">
            <v>数量はイ＋ロ＋ハ</v>
          </cell>
        </row>
        <row r="72">
          <cell r="AA72" t="str">
            <v>側            溝</v>
          </cell>
          <cell r="AC72" t="str">
            <v>ｍ</v>
          </cell>
          <cell r="AD72">
            <v>22090</v>
          </cell>
          <cell r="AE72">
            <v>496900</v>
          </cell>
          <cell r="AF72">
            <v>22.494341330918967</v>
          </cell>
          <cell r="AG72">
            <v>22090</v>
          </cell>
          <cell r="AH72">
            <v>496900</v>
          </cell>
          <cell r="AI72">
            <v>22.494341330918967</v>
          </cell>
          <cell r="BI72" t="str">
            <v>側            溝</v>
          </cell>
          <cell r="BK72" t="str">
            <v>ｍ</v>
          </cell>
          <cell r="BL72">
            <v>0</v>
          </cell>
          <cell r="BM72">
            <v>0</v>
          </cell>
          <cell r="BN72" t="e">
            <v>#DIV/0!</v>
          </cell>
          <cell r="BO72">
            <v>0</v>
          </cell>
          <cell r="BP72">
            <v>0</v>
          </cell>
          <cell r="BQ72" t="e">
            <v>#DIV/0!</v>
          </cell>
          <cell r="CQ72" t="str">
            <v>側            溝</v>
          </cell>
          <cell r="CS72" t="str">
            <v>ｍ</v>
          </cell>
          <cell r="CT72">
            <v>22090</v>
          </cell>
          <cell r="CU72">
            <v>496900</v>
          </cell>
          <cell r="CV72">
            <v>22.494341330918967</v>
          </cell>
          <cell r="CW72">
            <v>22090</v>
          </cell>
          <cell r="CX72">
            <v>496900</v>
          </cell>
          <cell r="CY72">
            <v>22.494341330918967</v>
          </cell>
        </row>
        <row r="73">
          <cell r="Y73" t="str">
            <v>一</v>
          </cell>
          <cell r="Z73" t="str">
            <v>新</v>
          </cell>
          <cell r="AA73" t="str">
            <v>側     溝     蓋</v>
          </cell>
          <cell r="AC73" t="str">
            <v>ｍ</v>
          </cell>
          <cell r="AD73">
            <v>100</v>
          </cell>
          <cell r="AE73">
            <v>1500</v>
          </cell>
          <cell r="AF73">
            <v>15</v>
          </cell>
          <cell r="AG73">
            <v>100</v>
          </cell>
          <cell r="AH73">
            <v>1500</v>
          </cell>
          <cell r="AI73">
            <v>15</v>
          </cell>
          <cell r="BG73" t="str">
            <v>一</v>
          </cell>
          <cell r="BH73" t="str">
            <v>新</v>
          </cell>
          <cell r="BI73" t="str">
            <v>側     溝     蓋</v>
          </cell>
          <cell r="BK73" t="str">
            <v>ｍ</v>
          </cell>
          <cell r="BL73">
            <v>0</v>
          </cell>
          <cell r="BM73">
            <v>0</v>
          </cell>
          <cell r="BN73" t="e">
            <v>#DIV/0!</v>
          </cell>
          <cell r="BO73">
            <v>0</v>
          </cell>
          <cell r="BP73">
            <v>0</v>
          </cell>
          <cell r="BQ73" t="e">
            <v>#DIV/0!</v>
          </cell>
          <cell r="CO73" t="str">
            <v>一</v>
          </cell>
          <cell r="CP73" t="str">
            <v>新</v>
          </cell>
          <cell r="CQ73" t="str">
            <v>側     溝     蓋</v>
          </cell>
          <cell r="CS73" t="str">
            <v>ｍ</v>
          </cell>
          <cell r="CT73">
            <v>100</v>
          </cell>
          <cell r="CU73">
            <v>1500</v>
          </cell>
          <cell r="CV73">
            <v>15</v>
          </cell>
          <cell r="CW73">
            <v>100</v>
          </cell>
          <cell r="CX73">
            <v>1500</v>
          </cell>
          <cell r="CY73">
            <v>15</v>
          </cell>
        </row>
        <row r="74">
          <cell r="AA74" t="str">
            <v>擁            壁</v>
          </cell>
          <cell r="AC74" t="str">
            <v>ｍ</v>
          </cell>
          <cell r="AD74">
            <v>0</v>
          </cell>
          <cell r="AE74">
            <v>0</v>
          </cell>
          <cell r="AF74" t="e">
            <v>#DIV/0!</v>
          </cell>
          <cell r="AG74">
            <v>0</v>
          </cell>
          <cell r="AH74">
            <v>0</v>
          </cell>
          <cell r="AI74" t="e">
            <v>#DIV/0!</v>
          </cell>
          <cell r="BI74" t="str">
            <v>擁            壁</v>
          </cell>
          <cell r="BK74" t="str">
            <v>ｍ</v>
          </cell>
          <cell r="BL74">
            <v>0</v>
          </cell>
          <cell r="BM74">
            <v>0</v>
          </cell>
          <cell r="BN74" t="e">
            <v>#DIV/0!</v>
          </cell>
          <cell r="BO74">
            <v>0</v>
          </cell>
          <cell r="BP74">
            <v>0</v>
          </cell>
          <cell r="BQ74" t="e">
            <v>#DIV/0!</v>
          </cell>
          <cell r="CQ74" t="str">
            <v>擁            壁</v>
          </cell>
          <cell r="CS74" t="str">
            <v>ｍ</v>
          </cell>
          <cell r="CT74">
            <v>0</v>
          </cell>
          <cell r="CU74">
            <v>0</v>
          </cell>
          <cell r="CV74" t="e">
            <v>#DIV/0!</v>
          </cell>
          <cell r="CW74">
            <v>0</v>
          </cell>
          <cell r="CX74">
            <v>0</v>
          </cell>
          <cell r="CY74" t="e">
            <v>#DIV/0!</v>
          </cell>
        </row>
        <row r="75">
          <cell r="X75" t="str">
            <v>造</v>
          </cell>
          <cell r="Y75" t="str">
            <v>般</v>
          </cell>
          <cell r="Z75" t="str">
            <v>設</v>
          </cell>
          <cell r="AA75" t="str">
            <v>そ     の     他</v>
          </cell>
          <cell r="AC75" t="str">
            <v>式</v>
          </cell>
          <cell r="AD75">
            <v>1</v>
          </cell>
          <cell r="AE75">
            <v>40500</v>
          </cell>
          <cell r="AF75" t="str">
            <v xml:space="preserve">    －</v>
          </cell>
          <cell r="AG75">
            <v>1</v>
          </cell>
          <cell r="AH75">
            <v>40500</v>
          </cell>
          <cell r="AI75" t="str">
            <v xml:space="preserve">    －</v>
          </cell>
          <cell r="AJ75" t="str">
            <v>主な内容 地点標</v>
          </cell>
          <cell r="BF75" t="str">
            <v>造</v>
          </cell>
          <cell r="BG75" t="str">
            <v>般</v>
          </cell>
          <cell r="BH75" t="str">
            <v>設</v>
          </cell>
          <cell r="BI75" t="str">
            <v>そ     の     他</v>
          </cell>
          <cell r="BK75" t="str">
            <v>式</v>
          </cell>
          <cell r="BL75">
            <v>1</v>
          </cell>
          <cell r="BM75">
            <v>8000</v>
          </cell>
          <cell r="BN75" t="str">
            <v xml:space="preserve">    －</v>
          </cell>
          <cell r="BO75">
            <v>1</v>
          </cell>
          <cell r="BP75">
            <v>8000</v>
          </cell>
          <cell r="BQ75" t="str">
            <v xml:space="preserve">    －</v>
          </cell>
          <cell r="BR75" t="str">
            <v>主な内容 地点標</v>
          </cell>
          <cell r="CN75" t="str">
            <v>造</v>
          </cell>
          <cell r="CO75" t="str">
            <v>般</v>
          </cell>
          <cell r="CP75" t="str">
            <v>設</v>
          </cell>
          <cell r="CQ75" t="str">
            <v>そ     の     他</v>
          </cell>
          <cell r="CS75" t="str">
            <v>式</v>
          </cell>
          <cell r="CT75">
            <v>1</v>
          </cell>
          <cell r="CU75">
            <v>32500</v>
          </cell>
          <cell r="CV75" t="str">
            <v xml:space="preserve">    －</v>
          </cell>
          <cell r="CW75">
            <v>1</v>
          </cell>
          <cell r="CX75">
            <v>32500</v>
          </cell>
          <cell r="CY75" t="str">
            <v xml:space="preserve">    －</v>
          </cell>
          <cell r="CZ75" t="str">
            <v>主な内容 地点標</v>
          </cell>
        </row>
        <row r="76">
          <cell r="AA76" t="str">
            <v xml:space="preserve">       計</v>
          </cell>
          <cell r="AD76" t="str">
            <v>－</v>
          </cell>
          <cell r="AE76">
            <v>538900</v>
          </cell>
          <cell r="AF76" t="str">
            <v xml:space="preserve">    －</v>
          </cell>
          <cell r="AG76" t="str">
            <v>－</v>
          </cell>
          <cell r="AH76">
            <v>538900</v>
          </cell>
          <cell r="AI76" t="str">
            <v xml:space="preserve">    －</v>
          </cell>
          <cell r="BI76" t="str">
            <v xml:space="preserve">       計</v>
          </cell>
          <cell r="BL76" t="str">
            <v>－</v>
          </cell>
          <cell r="BM76">
            <v>8000</v>
          </cell>
          <cell r="BN76" t="str">
            <v xml:space="preserve">    －</v>
          </cell>
          <cell r="BO76" t="str">
            <v>－</v>
          </cell>
          <cell r="BP76">
            <v>8000</v>
          </cell>
          <cell r="BQ76" t="str">
            <v xml:space="preserve">    －</v>
          </cell>
          <cell r="CQ76" t="str">
            <v xml:space="preserve">       計</v>
          </cell>
          <cell r="CT76" t="str">
            <v>－</v>
          </cell>
          <cell r="CU76">
            <v>530900</v>
          </cell>
          <cell r="CV76" t="str">
            <v xml:space="preserve">    －</v>
          </cell>
          <cell r="CW76" t="str">
            <v>－</v>
          </cell>
          <cell r="CX76">
            <v>530900</v>
          </cell>
          <cell r="CY76" t="str">
            <v xml:space="preserve">    －</v>
          </cell>
        </row>
        <row r="77">
          <cell r="Y77" t="str">
            <v>構</v>
          </cell>
          <cell r="AA77" t="str">
            <v>側            溝</v>
          </cell>
          <cell r="AC77" t="str">
            <v>ｍ</v>
          </cell>
          <cell r="AD77">
            <v>10975</v>
          </cell>
          <cell r="AE77">
            <v>192600</v>
          </cell>
          <cell r="AF77">
            <v>17.548974943052393</v>
          </cell>
          <cell r="AG77">
            <v>10975</v>
          </cell>
          <cell r="AH77">
            <v>192600</v>
          </cell>
          <cell r="AI77">
            <v>17.548974943052393</v>
          </cell>
          <cell r="BG77" t="str">
            <v>構</v>
          </cell>
          <cell r="BI77" t="str">
            <v>側            溝</v>
          </cell>
          <cell r="BK77" t="str">
            <v>ｍ</v>
          </cell>
          <cell r="BL77">
            <v>1355</v>
          </cell>
          <cell r="BM77">
            <v>10000</v>
          </cell>
          <cell r="BN77">
            <v>7.3800738007380078</v>
          </cell>
          <cell r="BO77">
            <v>1355</v>
          </cell>
          <cell r="BP77">
            <v>10000</v>
          </cell>
          <cell r="BQ77">
            <v>7.3800738007380078</v>
          </cell>
          <cell r="CO77" t="str">
            <v>構</v>
          </cell>
          <cell r="CQ77" t="str">
            <v>側            溝</v>
          </cell>
          <cell r="CS77" t="str">
            <v>ｍ</v>
          </cell>
          <cell r="CT77">
            <v>9620</v>
          </cell>
          <cell r="CU77">
            <v>182600</v>
          </cell>
          <cell r="CV77">
            <v>18.98128898128898</v>
          </cell>
          <cell r="CW77">
            <v>9620</v>
          </cell>
          <cell r="CX77">
            <v>182600</v>
          </cell>
          <cell r="CY77">
            <v>18.98128898128898</v>
          </cell>
        </row>
        <row r="78">
          <cell r="Z78" t="str">
            <v>修</v>
          </cell>
          <cell r="AA78" t="str">
            <v>側     溝     蓋</v>
          </cell>
          <cell r="AC78" t="str">
            <v>ｍ</v>
          </cell>
          <cell r="AD78">
            <v>3716</v>
          </cell>
          <cell r="AE78">
            <v>21000</v>
          </cell>
          <cell r="AF78">
            <v>5.6512378902045208</v>
          </cell>
          <cell r="AG78">
            <v>3716</v>
          </cell>
          <cell r="AH78">
            <v>21000</v>
          </cell>
          <cell r="AI78">
            <v>5.6512378902045208</v>
          </cell>
          <cell r="BH78" t="str">
            <v>修</v>
          </cell>
          <cell r="BI78" t="str">
            <v>側     溝     蓋</v>
          </cell>
          <cell r="BK78" t="str">
            <v>ｍ</v>
          </cell>
          <cell r="BL78">
            <v>2266</v>
          </cell>
          <cell r="BM78">
            <v>12500</v>
          </cell>
          <cell r="BN78">
            <v>5.5163283318623124</v>
          </cell>
          <cell r="BO78">
            <v>2266</v>
          </cell>
          <cell r="BP78">
            <v>12500</v>
          </cell>
          <cell r="BQ78">
            <v>5.5163283318623124</v>
          </cell>
          <cell r="CP78" t="str">
            <v>修</v>
          </cell>
          <cell r="CQ78" t="str">
            <v>側     溝     蓋</v>
          </cell>
          <cell r="CS78" t="str">
            <v>ｍ</v>
          </cell>
          <cell r="CT78">
            <v>1450</v>
          </cell>
          <cell r="CU78">
            <v>8500</v>
          </cell>
          <cell r="CV78">
            <v>5.8620689655172411</v>
          </cell>
          <cell r="CW78">
            <v>1450</v>
          </cell>
          <cell r="CX78">
            <v>8500</v>
          </cell>
          <cell r="CY78">
            <v>5.8620689655172411</v>
          </cell>
        </row>
        <row r="79">
          <cell r="Y79" t="str">
            <v>造</v>
          </cell>
          <cell r="AA79" t="str">
            <v>防災・防雪施設</v>
          </cell>
          <cell r="AC79" t="str">
            <v>箇所</v>
          </cell>
          <cell r="AD79">
            <v>15</v>
          </cell>
          <cell r="AE79">
            <v>103800</v>
          </cell>
          <cell r="AF79">
            <v>6920</v>
          </cell>
          <cell r="AG79">
            <v>15</v>
          </cell>
          <cell r="AH79">
            <v>103800</v>
          </cell>
          <cell r="AI79">
            <v>6920</v>
          </cell>
          <cell r="BG79" t="str">
            <v>造</v>
          </cell>
          <cell r="BI79" t="str">
            <v>防災・防雪施設</v>
          </cell>
          <cell r="BK79" t="str">
            <v>箇所</v>
          </cell>
          <cell r="BL79">
            <v>7</v>
          </cell>
          <cell r="BM79">
            <v>7200</v>
          </cell>
          <cell r="BN79">
            <v>1028.5714285714287</v>
          </cell>
          <cell r="BO79">
            <v>7</v>
          </cell>
          <cell r="BP79">
            <v>7200</v>
          </cell>
          <cell r="BQ79">
            <v>1028.5714285714287</v>
          </cell>
          <cell r="CO79" t="str">
            <v>造</v>
          </cell>
          <cell r="CQ79" t="str">
            <v>防災・防雪施設</v>
          </cell>
          <cell r="CS79" t="str">
            <v>箇所</v>
          </cell>
          <cell r="CT79">
            <v>8</v>
          </cell>
          <cell r="CU79">
            <v>96600</v>
          </cell>
          <cell r="CV79">
            <v>12075</v>
          </cell>
          <cell r="CW79">
            <v>8</v>
          </cell>
          <cell r="CX79">
            <v>96600</v>
          </cell>
          <cell r="CY79">
            <v>12075</v>
          </cell>
        </row>
        <row r="80">
          <cell r="AA80" t="str">
            <v>共     同     溝</v>
          </cell>
          <cell r="AC80" t="str">
            <v>ｍ</v>
          </cell>
          <cell r="BI80" t="str">
            <v>共     同     溝</v>
          </cell>
          <cell r="BK80" t="str">
            <v>ｍ</v>
          </cell>
          <cell r="CQ80" t="str">
            <v>共     同     溝</v>
          </cell>
          <cell r="CS80" t="str">
            <v>ｍ</v>
          </cell>
        </row>
        <row r="81">
          <cell r="Y81" t="str">
            <v>物</v>
          </cell>
          <cell r="AA81" t="str">
            <v>地     下     道</v>
          </cell>
          <cell r="AC81" t="str">
            <v>箇所</v>
          </cell>
          <cell r="AD81">
            <v>4</v>
          </cell>
          <cell r="AE81">
            <v>16600</v>
          </cell>
          <cell r="AF81">
            <v>4150</v>
          </cell>
          <cell r="AG81">
            <v>4</v>
          </cell>
          <cell r="AH81">
            <v>16600</v>
          </cell>
          <cell r="AI81">
            <v>4150</v>
          </cell>
          <cell r="BG81" t="str">
            <v>物</v>
          </cell>
          <cell r="BI81" t="str">
            <v>地     下     道</v>
          </cell>
          <cell r="BK81" t="str">
            <v>箇所</v>
          </cell>
          <cell r="BL81">
            <v>3</v>
          </cell>
          <cell r="BM81">
            <v>1500</v>
          </cell>
          <cell r="BN81">
            <v>500</v>
          </cell>
          <cell r="BO81">
            <v>3</v>
          </cell>
          <cell r="BP81">
            <v>1500</v>
          </cell>
          <cell r="BQ81">
            <v>500</v>
          </cell>
          <cell r="CO81" t="str">
            <v>物</v>
          </cell>
          <cell r="CQ81" t="str">
            <v>地     下     道</v>
          </cell>
          <cell r="CS81" t="str">
            <v>箇所</v>
          </cell>
          <cell r="CT81">
            <v>1</v>
          </cell>
          <cell r="CU81">
            <v>15100</v>
          </cell>
          <cell r="CV81">
            <v>15100</v>
          </cell>
          <cell r="CW81">
            <v>1</v>
          </cell>
          <cell r="CX81">
            <v>15100</v>
          </cell>
          <cell r="CY81">
            <v>15100</v>
          </cell>
        </row>
        <row r="82">
          <cell r="Z82" t="str">
            <v>理</v>
          </cell>
          <cell r="AA82" t="str">
            <v>そ     の     他</v>
          </cell>
          <cell r="AC82" t="str">
            <v>式</v>
          </cell>
          <cell r="AD82">
            <v>1</v>
          </cell>
          <cell r="AE82">
            <v>570500</v>
          </cell>
          <cell r="AF82" t="str">
            <v xml:space="preserve">    －</v>
          </cell>
          <cell r="AG82">
            <v>1</v>
          </cell>
          <cell r="AH82">
            <v>570500</v>
          </cell>
          <cell r="AI82" t="str">
            <v xml:space="preserve">    －</v>
          </cell>
          <cell r="BH82" t="str">
            <v>理</v>
          </cell>
          <cell r="BI82" t="str">
            <v>そ     の     他</v>
          </cell>
          <cell r="BK82" t="str">
            <v>式</v>
          </cell>
          <cell r="BL82">
            <v>1</v>
          </cell>
          <cell r="BM82">
            <v>12100</v>
          </cell>
          <cell r="BN82" t="str">
            <v xml:space="preserve">    －</v>
          </cell>
          <cell r="BO82">
            <v>1</v>
          </cell>
          <cell r="BP82">
            <v>12100</v>
          </cell>
          <cell r="BQ82" t="str">
            <v xml:space="preserve">    －</v>
          </cell>
          <cell r="CP82" t="str">
            <v>理</v>
          </cell>
          <cell r="CQ82" t="str">
            <v>そ     の     他</v>
          </cell>
          <cell r="CS82" t="str">
            <v>式</v>
          </cell>
          <cell r="CT82">
            <v>1</v>
          </cell>
          <cell r="CU82">
            <v>558400</v>
          </cell>
          <cell r="CV82" t="str">
            <v xml:space="preserve">    －</v>
          </cell>
          <cell r="CW82">
            <v>1</v>
          </cell>
          <cell r="CX82">
            <v>558400</v>
          </cell>
          <cell r="CY82" t="str">
            <v xml:space="preserve">    －</v>
          </cell>
        </row>
        <row r="83">
          <cell r="AA83" t="str">
            <v xml:space="preserve">       計</v>
          </cell>
          <cell r="AD83" t="str">
            <v>－</v>
          </cell>
          <cell r="AE83">
            <v>904500</v>
          </cell>
          <cell r="AF83" t="str">
            <v xml:space="preserve">    －</v>
          </cell>
          <cell r="AG83" t="str">
            <v>－</v>
          </cell>
          <cell r="AH83">
            <v>904500</v>
          </cell>
          <cell r="AI83" t="str">
            <v xml:space="preserve">    －</v>
          </cell>
          <cell r="BI83" t="str">
            <v xml:space="preserve">       計</v>
          </cell>
          <cell r="BL83" t="str">
            <v>－</v>
          </cell>
          <cell r="BM83">
            <v>43300</v>
          </cell>
          <cell r="BN83" t="str">
            <v xml:space="preserve">    －</v>
          </cell>
          <cell r="BO83" t="str">
            <v>－</v>
          </cell>
          <cell r="BP83">
            <v>43300</v>
          </cell>
          <cell r="BQ83" t="str">
            <v xml:space="preserve">    －</v>
          </cell>
          <cell r="CQ83" t="str">
            <v xml:space="preserve">       計</v>
          </cell>
          <cell r="CT83" t="str">
            <v>－</v>
          </cell>
          <cell r="CU83">
            <v>861200</v>
          </cell>
          <cell r="CV83" t="str">
            <v xml:space="preserve">    －</v>
          </cell>
          <cell r="CW83" t="str">
            <v>－</v>
          </cell>
          <cell r="CX83">
            <v>861200</v>
          </cell>
          <cell r="CY83" t="str">
            <v xml:space="preserve">    －</v>
          </cell>
        </row>
        <row r="84">
          <cell r="X84" t="str">
            <v>物</v>
          </cell>
          <cell r="Z84" t="str">
            <v xml:space="preserve">   合  　　　計</v>
          </cell>
          <cell r="AD84" t="str">
            <v>－</v>
          </cell>
          <cell r="AE84">
            <v>1443400</v>
          </cell>
          <cell r="AF84" t="str">
            <v xml:space="preserve">    －</v>
          </cell>
          <cell r="AG84" t="str">
            <v>－</v>
          </cell>
          <cell r="AH84">
            <v>1443400</v>
          </cell>
          <cell r="AI84" t="str">
            <v xml:space="preserve">    －</v>
          </cell>
          <cell r="BF84" t="str">
            <v>物</v>
          </cell>
          <cell r="BH84" t="str">
            <v xml:space="preserve">   合  　　　計</v>
          </cell>
          <cell r="BL84" t="str">
            <v>－</v>
          </cell>
          <cell r="BM84">
            <v>51300</v>
          </cell>
          <cell r="BN84" t="str">
            <v xml:space="preserve">    －</v>
          </cell>
          <cell r="BO84" t="str">
            <v>－</v>
          </cell>
          <cell r="BP84">
            <v>51300</v>
          </cell>
          <cell r="BQ84" t="str">
            <v xml:space="preserve">    －</v>
          </cell>
          <cell r="CN84" t="str">
            <v>物</v>
          </cell>
          <cell r="CP84" t="str">
            <v xml:space="preserve">   合  　　　計</v>
          </cell>
          <cell r="CT84" t="str">
            <v>－</v>
          </cell>
          <cell r="CU84">
            <v>1392100</v>
          </cell>
          <cell r="CV84" t="str">
            <v xml:space="preserve">    －</v>
          </cell>
          <cell r="CW84" t="str">
            <v>－</v>
          </cell>
          <cell r="CX84">
            <v>1392100</v>
          </cell>
          <cell r="CY84" t="str">
            <v xml:space="preserve">    －</v>
          </cell>
        </row>
        <row r="85">
          <cell r="Y85" t="str">
            <v xml:space="preserve">    合         計</v>
          </cell>
          <cell r="AD85" t="str">
            <v>－</v>
          </cell>
          <cell r="AE85">
            <v>2877500</v>
          </cell>
          <cell r="AF85" t="str">
            <v xml:space="preserve">    －</v>
          </cell>
          <cell r="AG85" t="str">
            <v>－</v>
          </cell>
          <cell r="AH85">
            <v>2877500</v>
          </cell>
          <cell r="AI85" t="str">
            <v xml:space="preserve">    －</v>
          </cell>
          <cell r="BG85" t="str">
            <v xml:space="preserve">    合         計</v>
          </cell>
          <cell r="BL85" t="str">
            <v>－</v>
          </cell>
          <cell r="BM85">
            <v>56800</v>
          </cell>
          <cell r="BN85" t="str">
            <v xml:space="preserve">    －</v>
          </cell>
          <cell r="BO85" t="str">
            <v>－</v>
          </cell>
          <cell r="BP85">
            <v>56800</v>
          </cell>
          <cell r="BQ85" t="str">
            <v xml:space="preserve">    －</v>
          </cell>
          <cell r="CO85" t="str">
            <v xml:space="preserve">    合         計</v>
          </cell>
          <cell r="CT85" t="str">
            <v>－</v>
          </cell>
          <cell r="CU85">
            <v>2820700</v>
          </cell>
          <cell r="CV85" t="str">
            <v xml:space="preserve">    －</v>
          </cell>
          <cell r="CW85" t="str">
            <v>－</v>
          </cell>
          <cell r="CX85">
            <v>2820700</v>
          </cell>
          <cell r="CY85" t="str">
            <v xml:space="preserve">    －</v>
          </cell>
        </row>
        <row r="86">
          <cell r="Z86" t="str">
            <v>一   般   照   明</v>
          </cell>
          <cell r="AC86" t="str">
            <v>灯</v>
          </cell>
          <cell r="AD86">
            <v>26107</v>
          </cell>
          <cell r="AE86">
            <v>679550</v>
          </cell>
          <cell r="AF86">
            <v>26.02941739763282</v>
          </cell>
          <cell r="AG86">
            <v>26116</v>
          </cell>
          <cell r="AH86">
            <v>679550</v>
          </cell>
          <cell r="AI86">
            <v>26.020447235411243</v>
          </cell>
          <cell r="AJ86" t="str">
            <v>横断歩道橋・橋梁照明含む</v>
          </cell>
          <cell r="BH86" t="str">
            <v>一   般   照   明</v>
          </cell>
          <cell r="BK86" t="str">
            <v>灯</v>
          </cell>
          <cell r="BL86">
            <v>26107</v>
          </cell>
          <cell r="BM86">
            <v>679550</v>
          </cell>
          <cell r="BN86">
            <v>26.02941739763282</v>
          </cell>
          <cell r="BO86">
            <v>26116</v>
          </cell>
          <cell r="BP86">
            <v>679550</v>
          </cell>
          <cell r="BQ86">
            <v>26.020447235411243</v>
          </cell>
          <cell r="BR86" t="str">
            <v>横断歩道橋・橋梁照明含む</v>
          </cell>
          <cell r="CP86" t="str">
            <v>一   般   照   明</v>
          </cell>
          <cell r="CS86" t="str">
            <v>灯</v>
          </cell>
          <cell r="CT86">
            <v>0</v>
          </cell>
          <cell r="CU86">
            <v>0</v>
          </cell>
          <cell r="CV86" t="e">
            <v>#DIV/0!</v>
          </cell>
          <cell r="CW86">
            <v>0</v>
          </cell>
          <cell r="CX86">
            <v>0</v>
          </cell>
          <cell r="CY86" t="e">
            <v>#DIV/0!</v>
          </cell>
          <cell r="CZ86" t="str">
            <v>横断歩道橋・橋梁照明含む</v>
          </cell>
        </row>
        <row r="87">
          <cell r="Z87" t="str">
            <v>ト ン ネ ル 照 明</v>
          </cell>
          <cell r="AC87" t="str">
            <v>灯</v>
          </cell>
          <cell r="AD87">
            <v>26720</v>
          </cell>
          <cell r="AE87">
            <v>421940</v>
          </cell>
          <cell r="AF87">
            <v>15.791167664670658</v>
          </cell>
          <cell r="AG87">
            <v>26720</v>
          </cell>
          <cell r="AH87">
            <v>421940</v>
          </cell>
          <cell r="AI87">
            <v>15.791167664670658</v>
          </cell>
          <cell r="BH87" t="str">
            <v>ト ン ネ ル 照 明</v>
          </cell>
          <cell r="BK87" t="str">
            <v>灯</v>
          </cell>
          <cell r="BL87">
            <v>26720</v>
          </cell>
          <cell r="BM87">
            <v>421940</v>
          </cell>
          <cell r="BN87">
            <v>15.791167664670658</v>
          </cell>
          <cell r="BO87">
            <v>26720</v>
          </cell>
          <cell r="BP87">
            <v>421940</v>
          </cell>
          <cell r="BQ87">
            <v>15.791167664670658</v>
          </cell>
          <cell r="CP87" t="str">
            <v>ト ン ネ ル 照 明</v>
          </cell>
          <cell r="CS87" t="str">
            <v>灯</v>
          </cell>
          <cell r="CT87">
            <v>0</v>
          </cell>
          <cell r="CU87">
            <v>0</v>
          </cell>
          <cell r="CV87" t="e">
            <v>#DIV/0!</v>
          </cell>
          <cell r="CW87">
            <v>0</v>
          </cell>
          <cell r="CX87">
            <v>0</v>
          </cell>
          <cell r="CY87" t="e">
            <v>#DIV/0!</v>
          </cell>
        </row>
        <row r="88">
          <cell r="X88" t="str">
            <v>交</v>
          </cell>
          <cell r="Y88" t="str">
            <v>電</v>
          </cell>
          <cell r="Z88" t="str">
            <v>ト ン ネ ル 換 気</v>
          </cell>
          <cell r="AC88" t="str">
            <v>箇所</v>
          </cell>
          <cell r="AD88">
            <v>13</v>
          </cell>
          <cell r="AE88">
            <v>110700</v>
          </cell>
          <cell r="AF88">
            <v>8515.3846153846152</v>
          </cell>
          <cell r="AG88">
            <v>13</v>
          </cell>
          <cell r="AH88">
            <v>110700</v>
          </cell>
          <cell r="AI88">
            <v>8515.3846153846152</v>
          </cell>
          <cell r="BF88" t="str">
            <v>交</v>
          </cell>
          <cell r="BG88" t="str">
            <v>電</v>
          </cell>
          <cell r="BH88" t="str">
            <v>ト ン ネ ル 換 気</v>
          </cell>
          <cell r="BK88" t="str">
            <v>箇所</v>
          </cell>
          <cell r="BL88">
            <v>13</v>
          </cell>
          <cell r="BM88">
            <v>110700</v>
          </cell>
          <cell r="BN88">
            <v>8515.3846153846152</v>
          </cell>
          <cell r="BO88">
            <v>13</v>
          </cell>
          <cell r="BP88">
            <v>110700</v>
          </cell>
          <cell r="BQ88">
            <v>8515.3846153846152</v>
          </cell>
          <cell r="CN88" t="str">
            <v>交</v>
          </cell>
          <cell r="CO88" t="str">
            <v>電</v>
          </cell>
          <cell r="CP88" t="str">
            <v>ト ン ネ ル 換 気</v>
          </cell>
          <cell r="CS88" t="str">
            <v>箇所</v>
          </cell>
          <cell r="CT88">
            <v>0</v>
          </cell>
          <cell r="CU88">
            <v>0</v>
          </cell>
          <cell r="CV88" t="e">
            <v>#DIV/0!</v>
          </cell>
          <cell r="CW88">
            <v>0</v>
          </cell>
          <cell r="CX88">
            <v>0</v>
          </cell>
          <cell r="CY88" t="e">
            <v>#DIV/0!</v>
          </cell>
        </row>
        <row r="89">
          <cell r="Z89" t="str">
            <v>消  融  雪  施  設</v>
          </cell>
          <cell r="AC89" t="str">
            <v>箇所</v>
          </cell>
          <cell r="AD89">
            <v>294</v>
          </cell>
          <cell r="AE89">
            <v>53600</v>
          </cell>
          <cell r="AF89">
            <v>182.31292517006804</v>
          </cell>
          <cell r="AG89">
            <v>295</v>
          </cell>
          <cell r="AH89">
            <v>53600</v>
          </cell>
          <cell r="AI89">
            <v>181.69491525423729</v>
          </cell>
          <cell r="BH89" t="str">
            <v>消  融  雪  施  設</v>
          </cell>
          <cell r="BK89" t="str">
            <v>箇所</v>
          </cell>
          <cell r="BL89">
            <v>294</v>
          </cell>
          <cell r="BM89">
            <v>53600</v>
          </cell>
          <cell r="BN89">
            <v>182.31292517006804</v>
          </cell>
          <cell r="BO89">
            <v>295</v>
          </cell>
          <cell r="BP89">
            <v>53600</v>
          </cell>
          <cell r="BQ89">
            <v>181.69491525423729</v>
          </cell>
          <cell r="CP89" t="str">
            <v>消  融  雪  施  設</v>
          </cell>
          <cell r="CS89" t="str">
            <v>箇所</v>
          </cell>
          <cell r="CT89">
            <v>0</v>
          </cell>
          <cell r="CU89">
            <v>0</v>
          </cell>
          <cell r="CV89" t="e">
            <v>#DIV/0!</v>
          </cell>
          <cell r="CW89">
            <v>0</v>
          </cell>
          <cell r="CX89">
            <v>0</v>
          </cell>
          <cell r="CY89" t="e">
            <v>#DIV/0!</v>
          </cell>
        </row>
        <row r="90">
          <cell r="Y90" t="str">
            <v>力</v>
          </cell>
          <cell r="Z90" t="str">
            <v>共      同      溝</v>
          </cell>
          <cell r="AC90" t="str">
            <v>㎞</v>
          </cell>
          <cell r="BG90" t="str">
            <v>力</v>
          </cell>
          <cell r="BH90" t="str">
            <v>共      同      溝</v>
          </cell>
          <cell r="BK90" t="str">
            <v>㎞</v>
          </cell>
          <cell r="CO90" t="str">
            <v>力</v>
          </cell>
          <cell r="CP90" t="str">
            <v>共      同      溝</v>
          </cell>
          <cell r="CS90" t="str">
            <v>㎞</v>
          </cell>
        </row>
        <row r="91">
          <cell r="X91" t="str">
            <v>安</v>
          </cell>
          <cell r="Z91" t="str">
            <v>地      下      道</v>
          </cell>
          <cell r="AC91" t="str">
            <v>箇所</v>
          </cell>
          <cell r="AD91">
            <v>46</v>
          </cell>
          <cell r="AE91">
            <v>24900</v>
          </cell>
          <cell r="AF91">
            <v>541.304347826087</v>
          </cell>
          <cell r="AG91">
            <v>46</v>
          </cell>
          <cell r="AH91">
            <v>24900</v>
          </cell>
          <cell r="AI91">
            <v>541.304347826087</v>
          </cell>
          <cell r="BF91" t="str">
            <v>安</v>
          </cell>
          <cell r="BH91" t="str">
            <v>地      下      道</v>
          </cell>
          <cell r="BK91" t="str">
            <v>箇所</v>
          </cell>
          <cell r="BL91">
            <v>46</v>
          </cell>
          <cell r="BM91">
            <v>24900</v>
          </cell>
          <cell r="BN91">
            <v>541.304347826087</v>
          </cell>
          <cell r="BO91">
            <v>46</v>
          </cell>
          <cell r="BP91">
            <v>24900</v>
          </cell>
          <cell r="BQ91">
            <v>541.304347826087</v>
          </cell>
          <cell r="CN91" t="str">
            <v>安</v>
          </cell>
          <cell r="CP91" t="str">
            <v>地      下      道</v>
          </cell>
          <cell r="CS91" t="str">
            <v>箇所</v>
          </cell>
          <cell r="CT91">
            <v>0</v>
          </cell>
          <cell r="CU91">
            <v>0</v>
          </cell>
          <cell r="CV91" t="e">
            <v>#DIV/0!</v>
          </cell>
          <cell r="CW91">
            <v>0</v>
          </cell>
          <cell r="CX91">
            <v>0</v>
          </cell>
          <cell r="CY91" t="e">
            <v>#DIV/0!</v>
          </cell>
        </row>
        <row r="92">
          <cell r="Y92" t="str">
            <v>料</v>
          </cell>
          <cell r="Z92" t="str">
            <v>道  路  情  報  板</v>
          </cell>
          <cell r="AC92" t="str">
            <v>箇所</v>
          </cell>
          <cell r="AD92">
            <v>433</v>
          </cell>
          <cell r="AE92">
            <v>60680</v>
          </cell>
          <cell r="AF92">
            <v>140.13856812933025</v>
          </cell>
          <cell r="AG92">
            <v>436</v>
          </cell>
          <cell r="AH92">
            <v>60680</v>
          </cell>
          <cell r="AI92">
            <v>139.1743119266055</v>
          </cell>
          <cell r="BG92" t="str">
            <v>料</v>
          </cell>
          <cell r="BH92" t="str">
            <v>道  路  情  報  板</v>
          </cell>
          <cell r="BK92" t="str">
            <v>箇所</v>
          </cell>
          <cell r="BL92">
            <v>433</v>
          </cell>
          <cell r="BM92">
            <v>60680</v>
          </cell>
          <cell r="BN92">
            <v>140.13856812933025</v>
          </cell>
          <cell r="BO92">
            <v>436</v>
          </cell>
          <cell r="BP92">
            <v>60680</v>
          </cell>
          <cell r="BQ92">
            <v>139.1743119266055</v>
          </cell>
          <cell r="CO92" t="str">
            <v>料</v>
          </cell>
          <cell r="CP92" t="str">
            <v>道  路  情  報  板</v>
          </cell>
          <cell r="CS92" t="str">
            <v>箇所</v>
          </cell>
          <cell r="CT92">
            <v>0</v>
          </cell>
          <cell r="CU92">
            <v>0</v>
          </cell>
          <cell r="CV92" t="e">
            <v>#DIV/0!</v>
          </cell>
          <cell r="CW92">
            <v>0</v>
          </cell>
          <cell r="CX92">
            <v>0</v>
          </cell>
          <cell r="CY92" t="e">
            <v>#DIV/0!</v>
          </cell>
        </row>
        <row r="93">
          <cell r="Z93" t="str">
            <v>そ      の      他</v>
          </cell>
          <cell r="AC93" t="str">
            <v>式</v>
          </cell>
          <cell r="AD93">
            <v>1</v>
          </cell>
          <cell r="AE93">
            <v>117430</v>
          </cell>
          <cell r="AF93" t="str">
            <v xml:space="preserve">    －</v>
          </cell>
          <cell r="AG93">
            <v>1</v>
          </cell>
          <cell r="AH93">
            <v>117430</v>
          </cell>
          <cell r="AI93" t="str">
            <v xml:space="preserve">    －</v>
          </cell>
          <cell r="AJ93" t="str">
            <v>内容 トンネル保安施設</v>
          </cell>
          <cell r="BH93" t="str">
            <v>そ      の      他</v>
          </cell>
          <cell r="BK93" t="str">
            <v>式</v>
          </cell>
          <cell r="BL93">
            <v>1</v>
          </cell>
          <cell r="BM93">
            <v>117430</v>
          </cell>
          <cell r="BN93" t="str">
            <v xml:space="preserve">    －</v>
          </cell>
          <cell r="BO93">
            <v>1</v>
          </cell>
          <cell r="BP93">
            <v>117430</v>
          </cell>
          <cell r="BQ93" t="str">
            <v xml:space="preserve">    －</v>
          </cell>
          <cell r="BR93" t="str">
            <v>内容 トンネル保安施設</v>
          </cell>
          <cell r="CP93" t="str">
            <v>そ      の      他</v>
          </cell>
          <cell r="CS93" t="str">
            <v>式</v>
          </cell>
          <cell r="CT93">
            <v>1</v>
          </cell>
          <cell r="CU93">
            <v>0</v>
          </cell>
          <cell r="CV93" t="str">
            <v xml:space="preserve">    －</v>
          </cell>
          <cell r="CW93">
            <v>1</v>
          </cell>
          <cell r="CX93">
            <v>0</v>
          </cell>
          <cell r="CY93" t="str">
            <v xml:space="preserve">    －</v>
          </cell>
          <cell r="CZ93" t="str">
            <v>内容 トンネル保安施設</v>
          </cell>
        </row>
        <row r="94">
          <cell r="X94" t="str">
            <v>施</v>
          </cell>
          <cell r="Z94" t="str">
            <v xml:space="preserve">        計</v>
          </cell>
          <cell r="AD94" t="str">
            <v>－</v>
          </cell>
          <cell r="AE94">
            <v>1468800</v>
          </cell>
          <cell r="AF94" t="str">
            <v xml:space="preserve">    －</v>
          </cell>
          <cell r="AG94" t="str">
            <v>－</v>
          </cell>
          <cell r="AH94">
            <v>1468800</v>
          </cell>
          <cell r="AI94" t="str">
            <v xml:space="preserve">    －</v>
          </cell>
          <cell r="BF94" t="str">
            <v>施</v>
          </cell>
          <cell r="BH94" t="str">
            <v xml:space="preserve">        計</v>
          </cell>
          <cell r="BL94" t="str">
            <v>－</v>
          </cell>
          <cell r="BM94">
            <v>1468800</v>
          </cell>
          <cell r="BN94" t="str">
            <v xml:space="preserve">    －</v>
          </cell>
          <cell r="BO94" t="str">
            <v>－</v>
          </cell>
          <cell r="BP94">
            <v>1468800</v>
          </cell>
          <cell r="BQ94" t="str">
            <v xml:space="preserve">    －</v>
          </cell>
          <cell r="CN94" t="str">
            <v>施</v>
          </cell>
          <cell r="CP94" t="str">
            <v xml:space="preserve">        計</v>
          </cell>
          <cell r="CT94" t="str">
            <v>－</v>
          </cell>
          <cell r="CU94">
            <v>0</v>
          </cell>
          <cell r="CV94" t="str">
            <v xml:space="preserve">    －</v>
          </cell>
          <cell r="CW94" t="str">
            <v>－</v>
          </cell>
          <cell r="CX94">
            <v>0</v>
          </cell>
          <cell r="CY94" t="str">
            <v xml:space="preserve">    －</v>
          </cell>
        </row>
        <row r="95">
          <cell r="Y95" t="str">
            <v>修</v>
          </cell>
          <cell r="Z95" t="str">
            <v>防      護      柵</v>
          </cell>
          <cell r="AC95" t="str">
            <v>㎞</v>
          </cell>
          <cell r="AD95">
            <v>31.400000000000002</v>
          </cell>
          <cell r="AE95">
            <v>302100</v>
          </cell>
          <cell r="AF95">
            <v>9621.0191082802539</v>
          </cell>
          <cell r="AG95">
            <v>31.400000000000002</v>
          </cell>
          <cell r="AH95">
            <v>302100</v>
          </cell>
          <cell r="AI95">
            <v>9621.0191082802539</v>
          </cell>
          <cell r="BG95" t="str">
            <v>修</v>
          </cell>
          <cell r="BH95" t="str">
            <v>防      護      柵</v>
          </cell>
          <cell r="BK95" t="str">
            <v>㎞</v>
          </cell>
          <cell r="BL95">
            <v>17.100000000000001</v>
          </cell>
          <cell r="BM95">
            <v>19500</v>
          </cell>
          <cell r="BN95">
            <v>1140.3508771929824</v>
          </cell>
          <cell r="BO95">
            <v>17.100000000000001</v>
          </cell>
          <cell r="BP95">
            <v>19500</v>
          </cell>
          <cell r="BQ95">
            <v>1140.3508771929824</v>
          </cell>
          <cell r="CO95" t="str">
            <v>修</v>
          </cell>
          <cell r="CP95" t="str">
            <v>防      護      柵</v>
          </cell>
          <cell r="CS95" t="str">
            <v>㎞</v>
          </cell>
          <cell r="CT95">
            <v>14.3</v>
          </cell>
          <cell r="CU95">
            <v>282600</v>
          </cell>
          <cell r="CV95">
            <v>19762.237762237761</v>
          </cell>
          <cell r="CW95">
            <v>14.3</v>
          </cell>
          <cell r="CX95">
            <v>282600</v>
          </cell>
          <cell r="CY95">
            <v>19762.237762237761</v>
          </cell>
        </row>
        <row r="96">
          <cell r="Y96" t="str">
            <v>理</v>
          </cell>
          <cell r="Z96" t="str">
            <v>道   路   照   明</v>
          </cell>
          <cell r="AC96" t="str">
            <v>基</v>
          </cell>
          <cell r="AD96">
            <v>3554</v>
          </cell>
          <cell r="AE96">
            <v>138300</v>
          </cell>
          <cell r="AF96">
            <v>38.913899831176138</v>
          </cell>
          <cell r="AG96">
            <v>3554</v>
          </cell>
          <cell r="AH96">
            <v>138300</v>
          </cell>
          <cell r="AI96">
            <v>38.913899831176138</v>
          </cell>
          <cell r="BG96" t="str">
            <v>理</v>
          </cell>
          <cell r="BH96" t="str">
            <v>道   路   照   明</v>
          </cell>
          <cell r="BK96" t="str">
            <v>基</v>
          </cell>
          <cell r="BL96">
            <v>260</v>
          </cell>
          <cell r="BM96">
            <v>7800</v>
          </cell>
          <cell r="BN96">
            <v>30</v>
          </cell>
          <cell r="BO96">
            <v>260</v>
          </cell>
          <cell r="BP96">
            <v>7800</v>
          </cell>
          <cell r="BQ96">
            <v>30</v>
          </cell>
          <cell r="CO96" t="str">
            <v>理</v>
          </cell>
          <cell r="CP96" t="str">
            <v>道   路   照   明</v>
          </cell>
          <cell r="CS96" t="str">
            <v>基</v>
          </cell>
          <cell r="CT96">
            <v>3294</v>
          </cell>
          <cell r="CU96">
            <v>130500</v>
          </cell>
          <cell r="CV96">
            <v>39.617486338797811</v>
          </cell>
          <cell r="CW96">
            <v>3294</v>
          </cell>
          <cell r="CX96">
            <v>130500</v>
          </cell>
          <cell r="CY96">
            <v>39.617486338797811</v>
          </cell>
        </row>
        <row r="97">
          <cell r="X97" t="str">
            <v>設</v>
          </cell>
          <cell r="Y97" t="str">
            <v>更</v>
          </cell>
          <cell r="Z97" t="str">
            <v>道   路   標   識</v>
          </cell>
          <cell r="AC97" t="str">
            <v>本</v>
          </cell>
          <cell r="AD97">
            <v>3930</v>
          </cell>
          <cell r="AE97">
            <v>166000</v>
          </cell>
          <cell r="AF97">
            <v>42.239185750636132</v>
          </cell>
          <cell r="AG97">
            <v>3930</v>
          </cell>
          <cell r="AH97">
            <v>166000</v>
          </cell>
          <cell r="AI97">
            <v>42.239185750636132</v>
          </cell>
          <cell r="BF97" t="str">
            <v>設</v>
          </cell>
          <cell r="BG97" t="str">
            <v>更</v>
          </cell>
          <cell r="BH97" t="str">
            <v>道   路   標   識</v>
          </cell>
          <cell r="BK97" t="str">
            <v>本</v>
          </cell>
          <cell r="BL97">
            <v>1340</v>
          </cell>
          <cell r="BM97">
            <v>44100</v>
          </cell>
          <cell r="BN97">
            <v>32.910447761194028</v>
          </cell>
          <cell r="BO97">
            <v>1340</v>
          </cell>
          <cell r="BP97">
            <v>44100</v>
          </cell>
          <cell r="BQ97">
            <v>32.910447761194028</v>
          </cell>
          <cell r="CN97" t="str">
            <v>設</v>
          </cell>
          <cell r="CO97" t="str">
            <v>更</v>
          </cell>
          <cell r="CP97" t="str">
            <v>道   路   標   識</v>
          </cell>
          <cell r="CS97" t="str">
            <v>本</v>
          </cell>
          <cell r="CT97">
            <v>2590</v>
          </cell>
          <cell r="CU97">
            <v>121900</v>
          </cell>
          <cell r="CV97">
            <v>47.065637065637063</v>
          </cell>
          <cell r="CW97">
            <v>2590</v>
          </cell>
          <cell r="CX97">
            <v>121900</v>
          </cell>
          <cell r="CY97">
            <v>47.065637065637063</v>
          </cell>
        </row>
        <row r="98">
          <cell r="Y98" t="str">
            <v>新</v>
          </cell>
          <cell r="Z98" t="str">
            <v>そ      の      他</v>
          </cell>
          <cell r="AC98" t="str">
            <v>式</v>
          </cell>
          <cell r="AD98">
            <v>1</v>
          </cell>
          <cell r="AE98">
            <v>845100</v>
          </cell>
          <cell r="AF98" t="str">
            <v xml:space="preserve">    －</v>
          </cell>
          <cell r="AG98">
            <v>1</v>
          </cell>
          <cell r="AH98">
            <v>845100</v>
          </cell>
          <cell r="AI98" t="str">
            <v xml:space="preserve">    －</v>
          </cell>
          <cell r="AJ98" t="str">
            <v>内容 電気工作物 保安点検</v>
          </cell>
          <cell r="BG98" t="str">
            <v>新</v>
          </cell>
          <cell r="BH98" t="str">
            <v>そ      の      他</v>
          </cell>
          <cell r="BK98" t="str">
            <v>式</v>
          </cell>
          <cell r="BL98">
            <v>1</v>
          </cell>
          <cell r="BM98">
            <v>36700</v>
          </cell>
          <cell r="BN98" t="str">
            <v xml:space="preserve">    －</v>
          </cell>
          <cell r="BO98">
            <v>1</v>
          </cell>
          <cell r="BP98">
            <v>36700</v>
          </cell>
          <cell r="BQ98" t="str">
            <v xml:space="preserve">    －</v>
          </cell>
          <cell r="BR98" t="str">
            <v>内容 電気工作物 保安点検</v>
          </cell>
          <cell r="CO98" t="str">
            <v>新</v>
          </cell>
          <cell r="CP98" t="str">
            <v>そ      の      他</v>
          </cell>
          <cell r="CS98" t="str">
            <v>式</v>
          </cell>
          <cell r="CT98">
            <v>1</v>
          </cell>
          <cell r="CU98">
            <v>808400</v>
          </cell>
          <cell r="CV98" t="str">
            <v xml:space="preserve">    －</v>
          </cell>
          <cell r="CW98">
            <v>1</v>
          </cell>
          <cell r="CX98">
            <v>808400</v>
          </cell>
          <cell r="CY98" t="str">
            <v xml:space="preserve">    －</v>
          </cell>
          <cell r="CZ98" t="str">
            <v>内容 電気工作物 保安点検</v>
          </cell>
        </row>
        <row r="99">
          <cell r="Z99" t="str">
            <v xml:space="preserve">        計</v>
          </cell>
          <cell r="AD99" t="str">
            <v>－</v>
          </cell>
          <cell r="AE99">
            <v>1451500</v>
          </cell>
          <cell r="AF99" t="str">
            <v xml:space="preserve">    －</v>
          </cell>
          <cell r="AG99" t="str">
            <v>－</v>
          </cell>
          <cell r="AH99">
            <v>1451500</v>
          </cell>
          <cell r="AI99" t="str">
            <v xml:space="preserve">    －</v>
          </cell>
          <cell r="BH99" t="str">
            <v xml:space="preserve">        計</v>
          </cell>
          <cell r="BL99" t="str">
            <v>－</v>
          </cell>
          <cell r="BM99">
            <v>108100</v>
          </cell>
          <cell r="BN99" t="str">
            <v xml:space="preserve">    －</v>
          </cell>
          <cell r="BO99" t="str">
            <v>－</v>
          </cell>
          <cell r="BP99">
            <v>108100</v>
          </cell>
          <cell r="BQ99" t="str">
            <v xml:space="preserve">    －</v>
          </cell>
          <cell r="CP99" t="str">
            <v xml:space="preserve">        計</v>
          </cell>
          <cell r="CT99" t="str">
            <v>－</v>
          </cell>
          <cell r="CU99">
            <v>1343400</v>
          </cell>
          <cell r="CV99" t="str">
            <v xml:space="preserve">    －</v>
          </cell>
          <cell r="CW99" t="str">
            <v>－</v>
          </cell>
          <cell r="CX99">
            <v>1343400</v>
          </cell>
          <cell r="CY99" t="str">
            <v xml:space="preserve">    －</v>
          </cell>
        </row>
        <row r="100">
          <cell r="Y100" t="str">
            <v xml:space="preserve">    合         計</v>
          </cell>
          <cell r="AE100">
            <v>2920300</v>
          </cell>
          <cell r="AF100" t="str">
            <v xml:space="preserve">    －</v>
          </cell>
          <cell r="AH100">
            <v>2920300</v>
          </cell>
          <cell r="AI100" t="str">
            <v xml:space="preserve">    －</v>
          </cell>
          <cell r="BG100" t="str">
            <v xml:space="preserve">    合         計</v>
          </cell>
          <cell r="BM100">
            <v>1576900</v>
          </cell>
          <cell r="BN100" t="str">
            <v xml:space="preserve">    －</v>
          </cell>
          <cell r="BP100">
            <v>1576900</v>
          </cell>
          <cell r="BQ100" t="str">
            <v xml:space="preserve">    －</v>
          </cell>
          <cell r="CO100" t="str">
            <v xml:space="preserve">    合         計</v>
          </cell>
          <cell r="CU100">
            <v>1343400</v>
          </cell>
          <cell r="CV100" t="str">
            <v xml:space="preserve">    －</v>
          </cell>
          <cell r="CX100">
            <v>1343400</v>
          </cell>
          <cell r="CY100" t="str">
            <v xml:space="preserve">    －</v>
          </cell>
        </row>
        <row r="105">
          <cell r="X105" t="str">
            <v>様式－５</v>
          </cell>
          <cell r="AD105" t="str">
            <v>維  持  工  事  費  工  種  別  内  訳  （３／４）</v>
          </cell>
          <cell r="BF105" t="str">
            <v>様式－５</v>
          </cell>
          <cell r="BL105" t="str">
            <v>維  持  工  事  費  工  種  別  内  訳  （３／４）</v>
          </cell>
          <cell r="CN105" t="str">
            <v>様式－５</v>
          </cell>
          <cell r="CT105" t="str">
            <v>維  持  工  事  費  工  種  別  内  訳  （３／４）</v>
          </cell>
        </row>
        <row r="106">
          <cell r="AA106" t="str">
            <v>〔北海道開発局（全体）〕</v>
          </cell>
          <cell r="AF106" t="str">
            <v>全　体</v>
          </cell>
          <cell r="AJ106" t="str">
            <v xml:space="preserve">         （単位：千円）</v>
          </cell>
          <cell r="BI106" t="str">
            <v>〔北海道開発局（全体）〕</v>
          </cell>
          <cell r="BN106" t="str">
            <v>直　営　工　事</v>
          </cell>
          <cell r="BR106" t="str">
            <v xml:space="preserve">         （単位：千円）</v>
          </cell>
          <cell r="CQ106" t="str">
            <v>〔北海道開発局（全体）〕</v>
          </cell>
          <cell r="CV106" t="str">
            <v>請　負　工　事</v>
          </cell>
          <cell r="CZ106" t="str">
            <v xml:space="preserve">         （単位：千円）</v>
          </cell>
        </row>
        <row r="107">
          <cell r="AC107" t="str">
            <v>単</v>
          </cell>
          <cell r="AD107" t="str">
            <v xml:space="preserve">         9年度（当初）</v>
          </cell>
          <cell r="AG107" t="str">
            <v xml:space="preserve">         9年度（予算要求）</v>
          </cell>
          <cell r="BK107" t="str">
            <v>単</v>
          </cell>
          <cell r="BL107" t="str">
            <v xml:space="preserve">         9年度（当初）</v>
          </cell>
          <cell r="BO107" t="str">
            <v xml:space="preserve">         9年度（予算要求）</v>
          </cell>
          <cell r="CS107" t="str">
            <v>単</v>
          </cell>
          <cell r="CT107" t="str">
            <v xml:space="preserve">         9年度（当初）</v>
          </cell>
          <cell r="CW107" t="str">
            <v xml:space="preserve">         9年度（予算要求）</v>
          </cell>
        </row>
        <row r="108">
          <cell r="Z108" t="str">
            <v>工       種</v>
          </cell>
          <cell r="AC108" t="str">
            <v>位</v>
          </cell>
          <cell r="AD108" t="str">
            <v xml:space="preserve"> 数   量</v>
          </cell>
          <cell r="AE108" t="str">
            <v xml:space="preserve"> 工 事 費</v>
          </cell>
          <cell r="AF108" t="str">
            <v xml:space="preserve"> 単  価</v>
          </cell>
          <cell r="AG108" t="str">
            <v xml:space="preserve"> 数   量</v>
          </cell>
          <cell r="AH108" t="str">
            <v xml:space="preserve"> 工 事 費</v>
          </cell>
          <cell r="AI108" t="str">
            <v xml:space="preserve"> 単  価</v>
          </cell>
          <cell r="AJ108" t="str">
            <v>備        考</v>
          </cell>
          <cell r="BH108" t="str">
            <v>工       種</v>
          </cell>
          <cell r="BK108" t="str">
            <v>位</v>
          </cell>
          <cell r="BL108" t="str">
            <v xml:space="preserve"> 数   量</v>
          </cell>
          <cell r="BM108" t="str">
            <v xml:space="preserve"> 工 事 費</v>
          </cell>
          <cell r="BN108" t="str">
            <v xml:space="preserve"> 単  価</v>
          </cell>
          <cell r="BO108" t="str">
            <v xml:space="preserve"> 数   量</v>
          </cell>
          <cell r="BP108" t="str">
            <v xml:space="preserve"> 工 事 費</v>
          </cell>
          <cell r="BQ108" t="str">
            <v xml:space="preserve"> 単  価</v>
          </cell>
          <cell r="BR108" t="str">
            <v>備        考</v>
          </cell>
          <cell r="CP108" t="str">
            <v>工       種</v>
          </cell>
          <cell r="CS108" t="str">
            <v>位</v>
          </cell>
          <cell r="CT108" t="str">
            <v xml:space="preserve"> 数   量</v>
          </cell>
          <cell r="CU108" t="str">
            <v xml:space="preserve"> 工 事 費</v>
          </cell>
          <cell r="CV108" t="str">
            <v xml:space="preserve"> 単  価</v>
          </cell>
          <cell r="CW108" t="str">
            <v xml:space="preserve"> 数   量</v>
          </cell>
          <cell r="CX108" t="str">
            <v xml:space="preserve"> 工 事 費</v>
          </cell>
          <cell r="CY108" t="str">
            <v xml:space="preserve"> 単  価</v>
          </cell>
          <cell r="CZ108" t="str">
            <v>備        考</v>
          </cell>
        </row>
        <row r="109">
          <cell r="Z109" t="str">
            <v>路  肩  処  理   イ</v>
          </cell>
          <cell r="AC109" t="str">
            <v>㎞</v>
          </cell>
          <cell r="AD109">
            <v>96.2</v>
          </cell>
          <cell r="AE109">
            <v>70700</v>
          </cell>
          <cell r="AF109">
            <v>734.92723492723485</v>
          </cell>
          <cell r="AG109" t="e">
            <v>#VALUE!</v>
          </cell>
          <cell r="AH109">
            <v>70700</v>
          </cell>
          <cell r="AI109" t="e">
            <v>#VALUE!</v>
          </cell>
          <cell r="BH109" t="str">
            <v>路  肩  処  理   イ</v>
          </cell>
          <cell r="BK109" t="str">
            <v>㎞</v>
          </cell>
          <cell r="BL109">
            <v>36.799999999999997</v>
          </cell>
          <cell r="BM109">
            <v>5800</v>
          </cell>
          <cell r="BN109">
            <v>157.60869565217394</v>
          </cell>
          <cell r="BO109">
            <v>36.799999999999997</v>
          </cell>
          <cell r="BP109">
            <v>5800</v>
          </cell>
          <cell r="BQ109">
            <v>157.60869565217394</v>
          </cell>
          <cell r="CP109" t="str">
            <v>路  肩  処  理   イ</v>
          </cell>
          <cell r="CS109" t="str">
            <v>㎞</v>
          </cell>
          <cell r="CT109">
            <v>59.400000000000006</v>
          </cell>
          <cell r="CU109">
            <v>64900</v>
          </cell>
          <cell r="CV109">
            <v>1092.5925925925924</v>
          </cell>
          <cell r="CW109" t="e">
            <v>#VALUE!</v>
          </cell>
          <cell r="CX109">
            <v>64900</v>
          </cell>
          <cell r="CY109" t="e">
            <v>#VALUE!</v>
          </cell>
        </row>
        <row r="110">
          <cell r="Y110" t="str">
            <v>路</v>
          </cell>
          <cell r="Z110" t="str">
            <v>路   肩   舗   装</v>
          </cell>
          <cell r="AC110" t="str">
            <v>㎞</v>
          </cell>
          <cell r="AD110">
            <v>1</v>
          </cell>
          <cell r="AE110">
            <v>27300</v>
          </cell>
          <cell r="AF110">
            <v>27300</v>
          </cell>
          <cell r="AG110">
            <v>1</v>
          </cell>
          <cell r="AH110">
            <v>27300</v>
          </cell>
          <cell r="AI110">
            <v>27300</v>
          </cell>
          <cell r="BG110" t="str">
            <v>路</v>
          </cell>
          <cell r="BH110" t="str">
            <v>路   肩   舗   装</v>
          </cell>
          <cell r="BK110" t="str">
            <v>㎞</v>
          </cell>
          <cell r="BL110">
            <v>0</v>
          </cell>
          <cell r="BM110">
            <v>0</v>
          </cell>
          <cell r="BN110" t="e">
            <v>#DIV/0!</v>
          </cell>
          <cell r="BO110">
            <v>0</v>
          </cell>
          <cell r="BP110">
            <v>0</v>
          </cell>
          <cell r="BQ110" t="e">
            <v>#DIV/0!</v>
          </cell>
          <cell r="CO110" t="str">
            <v>路</v>
          </cell>
          <cell r="CP110" t="str">
            <v>路   肩   舗   装</v>
          </cell>
          <cell r="CS110" t="str">
            <v>㎞</v>
          </cell>
          <cell r="CT110">
            <v>1</v>
          </cell>
          <cell r="CU110">
            <v>27300</v>
          </cell>
          <cell r="CV110">
            <v>27300</v>
          </cell>
          <cell r="CW110">
            <v>1</v>
          </cell>
          <cell r="CX110">
            <v>27300</v>
          </cell>
          <cell r="CY110">
            <v>27300</v>
          </cell>
        </row>
        <row r="111">
          <cell r="Y111" t="str">
            <v>肩</v>
          </cell>
          <cell r="Z111" t="str">
            <v>そ      の      他</v>
          </cell>
          <cell r="AC111" t="str">
            <v>式</v>
          </cell>
          <cell r="AD111">
            <v>1</v>
          </cell>
          <cell r="AE111">
            <v>500</v>
          </cell>
          <cell r="AF111" t="str">
            <v xml:space="preserve">    －</v>
          </cell>
          <cell r="AG111">
            <v>1</v>
          </cell>
          <cell r="AH111">
            <v>500</v>
          </cell>
          <cell r="AI111" t="str">
            <v xml:space="preserve">    －</v>
          </cell>
          <cell r="BG111" t="str">
            <v>肩</v>
          </cell>
          <cell r="BH111" t="str">
            <v>そ      の      他</v>
          </cell>
          <cell r="BK111" t="str">
            <v>式</v>
          </cell>
          <cell r="BL111">
            <v>1</v>
          </cell>
          <cell r="BM111">
            <v>500</v>
          </cell>
          <cell r="BN111" t="str">
            <v xml:space="preserve">    －</v>
          </cell>
          <cell r="BO111">
            <v>1</v>
          </cell>
          <cell r="BP111">
            <v>500</v>
          </cell>
          <cell r="BQ111" t="str">
            <v xml:space="preserve">    －</v>
          </cell>
          <cell r="CO111" t="str">
            <v>肩</v>
          </cell>
          <cell r="CP111" t="str">
            <v>そ      の      他</v>
          </cell>
          <cell r="CS111" t="str">
            <v>式</v>
          </cell>
          <cell r="CT111">
            <v>1</v>
          </cell>
          <cell r="CU111">
            <v>0</v>
          </cell>
          <cell r="CV111" t="str">
            <v xml:space="preserve">    －</v>
          </cell>
          <cell r="CW111">
            <v>1</v>
          </cell>
          <cell r="CX111">
            <v>0</v>
          </cell>
          <cell r="CY111" t="str">
            <v xml:space="preserve">    －</v>
          </cell>
        </row>
        <row r="112">
          <cell r="Z112" t="str">
            <v xml:space="preserve">        計</v>
          </cell>
          <cell r="AD112">
            <v>96.2</v>
          </cell>
          <cell r="AE112">
            <v>98500</v>
          </cell>
          <cell r="AF112" t="str">
            <v xml:space="preserve">    －</v>
          </cell>
          <cell r="AG112" t="e">
            <v>#VALUE!</v>
          </cell>
          <cell r="AH112">
            <v>98500</v>
          </cell>
          <cell r="AI112" t="str">
            <v xml:space="preserve">    －</v>
          </cell>
          <cell r="AJ112" t="str">
            <v>数量はイのみ</v>
          </cell>
          <cell r="BH112" t="str">
            <v xml:space="preserve">        計</v>
          </cell>
          <cell r="BL112">
            <v>36.799999999999997</v>
          </cell>
          <cell r="BM112">
            <v>6300</v>
          </cell>
          <cell r="BN112" t="str">
            <v xml:space="preserve">    －</v>
          </cell>
          <cell r="BO112">
            <v>36.799999999999997</v>
          </cell>
          <cell r="BP112">
            <v>6300</v>
          </cell>
          <cell r="BQ112" t="str">
            <v xml:space="preserve">    －</v>
          </cell>
          <cell r="BR112" t="str">
            <v>数量はイのみ</v>
          </cell>
          <cell r="CP112" t="str">
            <v xml:space="preserve">        計</v>
          </cell>
          <cell r="CT112">
            <v>59.400000000000006</v>
          </cell>
          <cell r="CU112">
            <v>92200</v>
          </cell>
          <cell r="CV112" t="str">
            <v xml:space="preserve">    －</v>
          </cell>
          <cell r="CW112" t="e">
            <v>#VALUE!</v>
          </cell>
          <cell r="CX112">
            <v>92200</v>
          </cell>
          <cell r="CY112" t="str">
            <v xml:space="preserve">    －</v>
          </cell>
          <cell r="CZ112" t="str">
            <v>数量はイのみ</v>
          </cell>
        </row>
        <row r="113">
          <cell r="Z113" t="str">
            <v>路</v>
          </cell>
          <cell r="AA113" t="str">
            <v>年 １ 回 除 草</v>
          </cell>
          <cell r="AC113" t="str">
            <v>千㎡</v>
          </cell>
          <cell r="AD113">
            <v>0</v>
          </cell>
          <cell r="AE113">
            <v>0</v>
          </cell>
          <cell r="AF113" t="e">
            <v>#DIV/0!</v>
          </cell>
          <cell r="AG113">
            <v>0</v>
          </cell>
          <cell r="AH113">
            <v>0</v>
          </cell>
          <cell r="AI113" t="e">
            <v>#DIV/0!</v>
          </cell>
          <cell r="BH113" t="str">
            <v>路</v>
          </cell>
          <cell r="BI113" t="str">
            <v>年 １ 回 除 草</v>
          </cell>
          <cell r="BK113" t="str">
            <v>千㎡</v>
          </cell>
          <cell r="BL113">
            <v>0</v>
          </cell>
          <cell r="BM113">
            <v>0</v>
          </cell>
          <cell r="BN113" t="e">
            <v>#DIV/0!</v>
          </cell>
          <cell r="BO113">
            <v>0</v>
          </cell>
          <cell r="BP113">
            <v>0</v>
          </cell>
          <cell r="BQ113" t="e">
            <v>#DIV/0!</v>
          </cell>
          <cell r="CP113" t="str">
            <v>路</v>
          </cell>
          <cell r="CQ113" t="str">
            <v>年 １ 回 除 草</v>
          </cell>
          <cell r="CS113" t="str">
            <v>千㎡</v>
          </cell>
          <cell r="CT113">
            <v>0</v>
          </cell>
          <cell r="CU113">
            <v>0</v>
          </cell>
          <cell r="CV113" t="e">
            <v>#DIV/0!</v>
          </cell>
          <cell r="CW113">
            <v>0</v>
          </cell>
          <cell r="CX113">
            <v>0</v>
          </cell>
          <cell r="CY113" t="e">
            <v>#DIV/0!</v>
          </cell>
        </row>
        <row r="114">
          <cell r="X114" t="str">
            <v>路</v>
          </cell>
          <cell r="Z114" t="str">
            <v>肩</v>
          </cell>
          <cell r="AA114" t="str">
            <v>年 ２ 回 除 草</v>
          </cell>
          <cell r="AC114" t="str">
            <v>千㎡</v>
          </cell>
          <cell r="AD114">
            <v>9011.1999999999989</v>
          </cell>
          <cell r="AE114">
            <v>349600</v>
          </cell>
          <cell r="AF114">
            <v>38.79616477272728</v>
          </cell>
          <cell r="AG114">
            <v>9011.1999999999989</v>
          </cell>
          <cell r="AH114">
            <v>349600</v>
          </cell>
          <cell r="AI114">
            <v>38.79616477272728</v>
          </cell>
          <cell r="BF114" t="str">
            <v>路</v>
          </cell>
          <cell r="BH114" t="str">
            <v>肩</v>
          </cell>
          <cell r="BI114" t="str">
            <v>年 ２ 回 除 草</v>
          </cell>
          <cell r="BK114" t="str">
            <v>千㎡</v>
          </cell>
          <cell r="BL114">
            <v>482.5</v>
          </cell>
          <cell r="BM114">
            <v>0</v>
          </cell>
          <cell r="BN114">
            <v>0</v>
          </cell>
          <cell r="BO114">
            <v>482.5</v>
          </cell>
          <cell r="BP114">
            <v>0</v>
          </cell>
          <cell r="BQ114">
            <v>0</v>
          </cell>
          <cell r="CN114" t="str">
            <v>路</v>
          </cell>
          <cell r="CP114" t="str">
            <v>肩</v>
          </cell>
          <cell r="CQ114" t="str">
            <v>年 ２ 回 除 草</v>
          </cell>
          <cell r="CS114" t="str">
            <v>千㎡</v>
          </cell>
          <cell r="CT114">
            <v>8528.6999999999989</v>
          </cell>
          <cell r="CU114">
            <v>349600</v>
          </cell>
          <cell r="CV114">
            <v>40.991006835742851</v>
          </cell>
          <cell r="CW114">
            <v>8528.6999999999989</v>
          </cell>
          <cell r="CX114">
            <v>349600</v>
          </cell>
          <cell r="CY114">
            <v>40.991006835742851</v>
          </cell>
        </row>
        <row r="115">
          <cell r="Y115" t="str">
            <v>法</v>
          </cell>
          <cell r="Z115" t="str">
            <v>部</v>
          </cell>
          <cell r="AA115" t="str">
            <v>年 ３ 回 除 草</v>
          </cell>
          <cell r="AC115" t="str">
            <v>千㎡</v>
          </cell>
          <cell r="AD115">
            <v>2269.9</v>
          </cell>
          <cell r="AE115">
            <v>134800</v>
          </cell>
          <cell r="AF115">
            <v>59.385876029781045</v>
          </cell>
          <cell r="AG115">
            <v>2269.9</v>
          </cell>
          <cell r="AH115">
            <v>134800</v>
          </cell>
          <cell r="AI115">
            <v>59.385876029781045</v>
          </cell>
          <cell r="BG115" t="str">
            <v>法</v>
          </cell>
          <cell r="BH115" t="str">
            <v>部</v>
          </cell>
          <cell r="BI115" t="str">
            <v>年 ３ 回 除 草</v>
          </cell>
          <cell r="BK115" t="str">
            <v>千㎡</v>
          </cell>
          <cell r="BL115">
            <v>453.5</v>
          </cell>
          <cell r="BM115">
            <v>6400</v>
          </cell>
          <cell r="BN115">
            <v>14.112458654906284</v>
          </cell>
          <cell r="BO115">
            <v>453.5</v>
          </cell>
          <cell r="BP115">
            <v>6400</v>
          </cell>
          <cell r="BQ115">
            <v>14.112458654906284</v>
          </cell>
          <cell r="CO115" t="str">
            <v>法</v>
          </cell>
          <cell r="CP115" t="str">
            <v>部</v>
          </cell>
          <cell r="CQ115" t="str">
            <v>年 ３ 回 除 草</v>
          </cell>
          <cell r="CS115" t="str">
            <v>千㎡</v>
          </cell>
          <cell r="CT115">
            <v>1816.4</v>
          </cell>
          <cell r="CU115">
            <v>128400</v>
          </cell>
          <cell r="CV115">
            <v>70.689275489980176</v>
          </cell>
          <cell r="CW115">
            <v>1816.4</v>
          </cell>
          <cell r="CX115">
            <v>128400</v>
          </cell>
          <cell r="CY115">
            <v>70.689275489980176</v>
          </cell>
        </row>
        <row r="116">
          <cell r="Z116" t="str">
            <v>除</v>
          </cell>
          <cell r="AA116" t="str">
            <v>年４回以上除草</v>
          </cell>
          <cell r="AC116" t="str">
            <v>千㎡</v>
          </cell>
          <cell r="AD116">
            <v>100</v>
          </cell>
          <cell r="AE116">
            <v>1100</v>
          </cell>
          <cell r="AF116">
            <v>11</v>
          </cell>
          <cell r="AG116">
            <v>100</v>
          </cell>
          <cell r="AH116">
            <v>1100</v>
          </cell>
          <cell r="AI116">
            <v>11</v>
          </cell>
          <cell r="BH116" t="str">
            <v>除</v>
          </cell>
          <cell r="BI116" t="str">
            <v>年４回以上除草</v>
          </cell>
          <cell r="BK116" t="str">
            <v>千㎡</v>
          </cell>
          <cell r="BL116">
            <v>100</v>
          </cell>
          <cell r="BM116">
            <v>1100</v>
          </cell>
          <cell r="BO116">
            <v>100</v>
          </cell>
          <cell r="BP116">
            <v>1100</v>
          </cell>
          <cell r="CP116" t="str">
            <v>除</v>
          </cell>
          <cell r="CQ116" t="str">
            <v>年４回以上除草</v>
          </cell>
          <cell r="CS116" t="str">
            <v>千㎡</v>
          </cell>
          <cell r="CT116">
            <v>0</v>
          </cell>
          <cell r="CU116">
            <v>0</v>
          </cell>
          <cell r="CW116">
            <v>0</v>
          </cell>
          <cell r="CX116">
            <v>0</v>
          </cell>
        </row>
        <row r="117">
          <cell r="Z117" t="str">
            <v>草</v>
          </cell>
          <cell r="AA117" t="str">
            <v xml:space="preserve">      計</v>
          </cell>
          <cell r="AC117" t="str">
            <v>千㎡</v>
          </cell>
          <cell r="AD117">
            <v>11381.099999999999</v>
          </cell>
          <cell r="AE117">
            <v>485500</v>
          </cell>
          <cell r="AF117">
            <v>42.658442505557467</v>
          </cell>
          <cell r="AG117">
            <v>11381.099999999999</v>
          </cell>
          <cell r="AH117">
            <v>485500</v>
          </cell>
          <cell r="AI117">
            <v>42.658442505557467</v>
          </cell>
          <cell r="AJ117" t="str">
            <v>平均 年2.4回</v>
          </cell>
          <cell r="BH117" t="str">
            <v>草</v>
          </cell>
          <cell r="BI117" t="str">
            <v xml:space="preserve">      計</v>
          </cell>
          <cell r="BK117" t="str">
            <v>千㎡</v>
          </cell>
          <cell r="BL117">
            <v>1036</v>
          </cell>
          <cell r="BM117">
            <v>7500</v>
          </cell>
          <cell r="BN117">
            <v>7.2393822393822393</v>
          </cell>
          <cell r="BO117">
            <v>1036</v>
          </cell>
          <cell r="BP117">
            <v>7500</v>
          </cell>
          <cell r="BQ117">
            <v>7.2393822393822393</v>
          </cell>
          <cell r="BR117" t="str">
            <v>平均 年2.4回</v>
          </cell>
          <cell r="CP117" t="str">
            <v>草</v>
          </cell>
          <cell r="CQ117" t="str">
            <v xml:space="preserve">      計</v>
          </cell>
          <cell r="CS117" t="str">
            <v>千㎡</v>
          </cell>
          <cell r="CT117">
            <v>10345.099999999999</v>
          </cell>
          <cell r="CU117">
            <v>478000</v>
          </cell>
          <cell r="CV117">
            <v>46.205449923152031</v>
          </cell>
          <cell r="CW117">
            <v>10345.099999999999</v>
          </cell>
          <cell r="CX117">
            <v>478000</v>
          </cell>
          <cell r="CY117">
            <v>46.205449923152031</v>
          </cell>
          <cell r="CZ117" t="str">
            <v>平均 年2.4回</v>
          </cell>
        </row>
        <row r="118">
          <cell r="Z118" t="str">
            <v>法</v>
          </cell>
          <cell r="AA118" t="str">
            <v>年 １ 回 除 草</v>
          </cell>
          <cell r="AC118" t="str">
            <v>千㎡</v>
          </cell>
          <cell r="AD118">
            <v>96.5</v>
          </cell>
          <cell r="AE118">
            <v>14300</v>
          </cell>
          <cell r="AF118">
            <v>148.18652849740931</v>
          </cell>
          <cell r="AG118">
            <v>96.5</v>
          </cell>
          <cell r="AH118">
            <v>14300</v>
          </cell>
          <cell r="AI118">
            <v>148.18652849740931</v>
          </cell>
          <cell r="BH118" t="str">
            <v>法</v>
          </cell>
          <cell r="BI118" t="str">
            <v>年 １ 回 除 草</v>
          </cell>
          <cell r="BK118" t="str">
            <v>千㎡</v>
          </cell>
          <cell r="BL118">
            <v>0</v>
          </cell>
          <cell r="BM118">
            <v>0</v>
          </cell>
          <cell r="BN118" t="e">
            <v>#DIV/0!</v>
          </cell>
          <cell r="BO118">
            <v>0</v>
          </cell>
          <cell r="BP118">
            <v>0</v>
          </cell>
          <cell r="BQ118" t="e">
            <v>#DIV/0!</v>
          </cell>
          <cell r="CP118" t="str">
            <v>法</v>
          </cell>
          <cell r="CQ118" t="str">
            <v>年 １ 回 除 草</v>
          </cell>
          <cell r="CS118" t="str">
            <v>千㎡</v>
          </cell>
          <cell r="CT118">
            <v>96.5</v>
          </cell>
          <cell r="CU118">
            <v>14300</v>
          </cell>
          <cell r="CV118">
            <v>148.18652849740931</v>
          </cell>
          <cell r="CW118">
            <v>96.5</v>
          </cell>
          <cell r="CX118">
            <v>14300</v>
          </cell>
          <cell r="CY118">
            <v>148.18652849740931</v>
          </cell>
        </row>
        <row r="119">
          <cell r="Z119" t="str">
            <v>面</v>
          </cell>
          <cell r="AA119" t="str">
            <v>年 ２ 回 除 草</v>
          </cell>
          <cell r="AC119" t="str">
            <v>千㎡</v>
          </cell>
          <cell r="AD119">
            <v>9711.8000000000011</v>
          </cell>
          <cell r="AE119">
            <v>319400</v>
          </cell>
          <cell r="AF119">
            <v>32.887827179307642</v>
          </cell>
          <cell r="AG119">
            <v>9711.8000000000011</v>
          </cell>
          <cell r="AH119">
            <v>319400</v>
          </cell>
          <cell r="AI119">
            <v>32.887827179307642</v>
          </cell>
          <cell r="BH119" t="str">
            <v>面</v>
          </cell>
          <cell r="BI119" t="str">
            <v>年 ２ 回 除 草</v>
          </cell>
          <cell r="BK119" t="str">
            <v>千㎡</v>
          </cell>
          <cell r="BL119">
            <v>2101.4</v>
          </cell>
          <cell r="BM119">
            <v>0</v>
          </cell>
          <cell r="BN119">
            <v>0</v>
          </cell>
          <cell r="BO119">
            <v>2101.4</v>
          </cell>
          <cell r="BP119">
            <v>0</v>
          </cell>
          <cell r="BQ119">
            <v>0</v>
          </cell>
          <cell r="CP119" t="str">
            <v>面</v>
          </cell>
          <cell r="CQ119" t="str">
            <v>年 ２ 回 除 草</v>
          </cell>
          <cell r="CS119" t="str">
            <v>千㎡</v>
          </cell>
          <cell r="CT119">
            <v>7610.4000000000005</v>
          </cell>
          <cell r="CU119">
            <v>319400</v>
          </cell>
          <cell r="CV119">
            <v>41.968884684116468</v>
          </cell>
          <cell r="CW119">
            <v>7610.4000000000005</v>
          </cell>
          <cell r="CX119">
            <v>319400</v>
          </cell>
          <cell r="CY119">
            <v>41.968884684116468</v>
          </cell>
        </row>
        <row r="120">
          <cell r="Y120" t="str">
            <v>面</v>
          </cell>
          <cell r="Z120" t="str">
            <v>除</v>
          </cell>
          <cell r="AA120" t="str">
            <v>年 ３ 回 除 草</v>
          </cell>
          <cell r="AC120" t="str">
            <v>千㎡</v>
          </cell>
          <cell r="AD120">
            <v>2988.8999999999996</v>
          </cell>
          <cell r="AE120">
            <v>84000</v>
          </cell>
          <cell r="AF120">
            <v>28.103984743551141</v>
          </cell>
          <cell r="AG120">
            <v>2988.8999999999996</v>
          </cell>
          <cell r="AH120">
            <v>84000</v>
          </cell>
          <cell r="AI120">
            <v>28.103984743551141</v>
          </cell>
          <cell r="BG120" t="str">
            <v>面</v>
          </cell>
          <cell r="BH120" t="str">
            <v>除</v>
          </cell>
          <cell r="BI120" t="str">
            <v>年 ３ 回 除 草</v>
          </cell>
          <cell r="BK120" t="str">
            <v>千㎡</v>
          </cell>
          <cell r="BL120">
            <v>557.70000000000005</v>
          </cell>
          <cell r="BM120">
            <v>5000</v>
          </cell>
          <cell r="BN120">
            <v>8.9653935807781959</v>
          </cell>
          <cell r="BO120">
            <v>557.70000000000005</v>
          </cell>
          <cell r="BP120">
            <v>5000</v>
          </cell>
          <cell r="BQ120">
            <v>8.9653935807781959</v>
          </cell>
          <cell r="CO120" t="str">
            <v>面</v>
          </cell>
          <cell r="CP120" t="str">
            <v>除</v>
          </cell>
          <cell r="CQ120" t="str">
            <v>年 ３ 回 除 草</v>
          </cell>
          <cell r="CS120" t="str">
            <v>千㎡</v>
          </cell>
          <cell r="CT120">
            <v>2431.1999999999998</v>
          </cell>
          <cell r="CU120">
            <v>79000</v>
          </cell>
          <cell r="CV120">
            <v>32.494241526818037</v>
          </cell>
          <cell r="CW120">
            <v>2431.1999999999998</v>
          </cell>
          <cell r="CX120">
            <v>79000</v>
          </cell>
          <cell r="CY120">
            <v>32.494241526818037</v>
          </cell>
        </row>
        <row r="121">
          <cell r="X121" t="str">
            <v>肩</v>
          </cell>
          <cell r="Z121" t="str">
            <v>草</v>
          </cell>
          <cell r="AA121" t="str">
            <v>年４回以上除草</v>
          </cell>
          <cell r="AC121" t="str">
            <v>千㎡</v>
          </cell>
          <cell r="AD121">
            <v>0</v>
          </cell>
          <cell r="AE121">
            <v>0</v>
          </cell>
          <cell r="AF121" t="e">
            <v>#DIV/0!</v>
          </cell>
          <cell r="AG121">
            <v>0</v>
          </cell>
          <cell r="AH121">
            <v>0</v>
          </cell>
          <cell r="AI121" t="e">
            <v>#DIV/0!</v>
          </cell>
          <cell r="BF121" t="str">
            <v>肩</v>
          </cell>
          <cell r="BH121" t="str">
            <v>草</v>
          </cell>
          <cell r="BI121" t="str">
            <v>年４回以上除草</v>
          </cell>
          <cell r="BK121" t="str">
            <v>千㎡</v>
          </cell>
          <cell r="BL121">
            <v>0</v>
          </cell>
          <cell r="BM121">
            <v>0</v>
          </cell>
          <cell r="BO121">
            <v>0</v>
          </cell>
          <cell r="BP121">
            <v>0</v>
          </cell>
          <cell r="CN121" t="str">
            <v>肩</v>
          </cell>
          <cell r="CP121" t="str">
            <v>草</v>
          </cell>
          <cell r="CQ121" t="str">
            <v>年４回以上除草</v>
          </cell>
          <cell r="CS121" t="str">
            <v>千㎡</v>
          </cell>
          <cell r="CT121">
            <v>0</v>
          </cell>
          <cell r="CU121">
            <v>0</v>
          </cell>
          <cell r="CW121">
            <v>0</v>
          </cell>
          <cell r="CX121">
            <v>0</v>
          </cell>
        </row>
        <row r="122">
          <cell r="AA122" t="str">
            <v xml:space="preserve">      計</v>
          </cell>
          <cell r="AC122" t="str">
            <v>千㎡</v>
          </cell>
          <cell r="AD122">
            <v>12797.2</v>
          </cell>
          <cell r="AE122">
            <v>417700</v>
          </cell>
          <cell r="AF122">
            <v>32.639952489607097</v>
          </cell>
          <cell r="AG122">
            <v>12797.2</v>
          </cell>
          <cell r="AH122">
            <v>417700</v>
          </cell>
          <cell r="AI122">
            <v>32.639952489607097</v>
          </cell>
          <cell r="AJ122" t="str">
            <v>平均 年2.3回</v>
          </cell>
          <cell r="BI122" t="str">
            <v xml:space="preserve">      計</v>
          </cell>
          <cell r="BK122" t="str">
            <v>千㎡</v>
          </cell>
          <cell r="BL122">
            <v>2659.1000000000004</v>
          </cell>
          <cell r="BM122">
            <v>5000</v>
          </cell>
          <cell r="BN122">
            <v>1.8803354518446089</v>
          </cell>
          <cell r="BO122">
            <v>2659.1000000000004</v>
          </cell>
          <cell r="BP122">
            <v>5000</v>
          </cell>
          <cell r="BQ122">
            <v>1.8803354518446089</v>
          </cell>
          <cell r="BR122" t="str">
            <v>平均 年2.3回</v>
          </cell>
          <cell r="CQ122" t="str">
            <v xml:space="preserve">      計</v>
          </cell>
          <cell r="CS122" t="str">
            <v>千㎡</v>
          </cell>
          <cell r="CT122">
            <v>10138.1</v>
          </cell>
          <cell r="CU122">
            <v>412700</v>
          </cell>
          <cell r="CV122">
            <v>40.707824937611583</v>
          </cell>
          <cell r="CW122">
            <v>10138.1</v>
          </cell>
          <cell r="CX122">
            <v>412700</v>
          </cell>
          <cell r="CY122">
            <v>40.707824937611583</v>
          </cell>
          <cell r="CZ122" t="str">
            <v>平均 年2.3回</v>
          </cell>
        </row>
        <row r="123">
          <cell r="Z123" t="str">
            <v>そ      の      他</v>
          </cell>
          <cell r="AC123" t="str">
            <v>式</v>
          </cell>
          <cell r="AD123">
            <v>1</v>
          </cell>
          <cell r="AE123">
            <v>358600</v>
          </cell>
          <cell r="AF123" t="str">
            <v xml:space="preserve">    －</v>
          </cell>
          <cell r="AG123">
            <v>1</v>
          </cell>
          <cell r="AH123">
            <v>358600</v>
          </cell>
          <cell r="AI123" t="str">
            <v xml:space="preserve">    －</v>
          </cell>
          <cell r="AJ123" t="str">
            <v>内容 法面追肥、法枠補修</v>
          </cell>
          <cell r="BH123" t="str">
            <v>そ      の      他</v>
          </cell>
          <cell r="BK123" t="str">
            <v>式</v>
          </cell>
          <cell r="BL123">
            <v>1</v>
          </cell>
          <cell r="BM123">
            <v>13500</v>
          </cell>
          <cell r="BN123" t="str">
            <v xml:space="preserve">    －</v>
          </cell>
          <cell r="BO123">
            <v>1</v>
          </cell>
          <cell r="BP123">
            <v>13500</v>
          </cell>
          <cell r="BQ123" t="str">
            <v xml:space="preserve">    －</v>
          </cell>
          <cell r="BR123" t="str">
            <v>内容 法面追肥、法枠補修</v>
          </cell>
          <cell r="CP123" t="str">
            <v>そ      の      他</v>
          </cell>
          <cell r="CS123" t="str">
            <v>式</v>
          </cell>
          <cell r="CT123">
            <v>1</v>
          </cell>
          <cell r="CU123">
            <v>345100</v>
          </cell>
          <cell r="CV123" t="str">
            <v xml:space="preserve">    －</v>
          </cell>
          <cell r="CW123">
            <v>1</v>
          </cell>
          <cell r="CX123">
            <v>345100</v>
          </cell>
          <cell r="CY123" t="str">
            <v xml:space="preserve">    －</v>
          </cell>
          <cell r="CZ123" t="str">
            <v>内容 法面追肥、法枠補修</v>
          </cell>
        </row>
        <row r="124">
          <cell r="Z124" t="str">
            <v xml:space="preserve">   合  　　　計</v>
          </cell>
          <cell r="AD124" t="str">
            <v>－</v>
          </cell>
          <cell r="AE124">
            <v>1261800</v>
          </cell>
          <cell r="AF124" t="str">
            <v xml:space="preserve">    －</v>
          </cell>
          <cell r="AG124" t="str">
            <v>－</v>
          </cell>
          <cell r="AH124">
            <v>1261800</v>
          </cell>
          <cell r="AI124" t="str">
            <v xml:space="preserve">    －</v>
          </cell>
          <cell r="BH124" t="str">
            <v xml:space="preserve">   合  　　　計</v>
          </cell>
          <cell r="BL124" t="str">
            <v>－</v>
          </cell>
          <cell r="BM124">
            <v>26000</v>
          </cell>
          <cell r="BN124" t="str">
            <v xml:space="preserve">    －</v>
          </cell>
          <cell r="BO124" t="str">
            <v>－</v>
          </cell>
          <cell r="BP124">
            <v>26000</v>
          </cell>
          <cell r="BQ124" t="str">
            <v xml:space="preserve">    －</v>
          </cell>
          <cell r="CP124" t="str">
            <v xml:space="preserve">   合  　　　計</v>
          </cell>
          <cell r="CT124" t="str">
            <v>－</v>
          </cell>
          <cell r="CU124">
            <v>1235800</v>
          </cell>
          <cell r="CV124" t="str">
            <v xml:space="preserve">    －</v>
          </cell>
          <cell r="CW124" t="str">
            <v>－</v>
          </cell>
          <cell r="CX124">
            <v>1235800</v>
          </cell>
          <cell r="CY124" t="str">
            <v xml:space="preserve">    －</v>
          </cell>
        </row>
        <row r="125">
          <cell r="AC125" t="str">
            <v>本</v>
          </cell>
          <cell r="AD125">
            <v>12130</v>
          </cell>
          <cell r="AE125" t="str">
            <v>－</v>
          </cell>
          <cell r="AG125">
            <v>12130</v>
          </cell>
          <cell r="AH125" t="str">
            <v>－</v>
          </cell>
          <cell r="BK125" t="str">
            <v>本</v>
          </cell>
          <cell r="BL125">
            <v>5430</v>
          </cell>
          <cell r="BM125" t="str">
            <v>－</v>
          </cell>
          <cell r="BO125">
            <v>5430</v>
          </cell>
          <cell r="BP125" t="str">
            <v>－</v>
          </cell>
          <cell r="CS125" t="str">
            <v>本</v>
          </cell>
          <cell r="CT125">
            <v>6700</v>
          </cell>
          <cell r="CU125" t="str">
            <v>－</v>
          </cell>
          <cell r="CW125">
            <v>6700</v>
          </cell>
          <cell r="CX125" t="str">
            <v>－</v>
          </cell>
        </row>
        <row r="126">
          <cell r="Y126" t="str">
            <v>街</v>
          </cell>
          <cell r="AA126" t="str">
            <v>剪</v>
          </cell>
          <cell r="AB126" t="str">
            <v>毎年剪定</v>
          </cell>
          <cell r="AC126" t="str">
            <v>本</v>
          </cell>
          <cell r="AD126">
            <v>8630</v>
          </cell>
          <cell r="AE126">
            <v>27100</v>
          </cell>
          <cell r="AF126">
            <v>3.1402085747392814</v>
          </cell>
          <cell r="AG126">
            <v>8630</v>
          </cell>
          <cell r="AH126">
            <v>27100</v>
          </cell>
          <cell r="AI126">
            <v>3.1402085747392814</v>
          </cell>
          <cell r="BG126" t="str">
            <v>街</v>
          </cell>
          <cell r="BI126" t="str">
            <v>剪</v>
          </cell>
          <cell r="BJ126" t="str">
            <v>毎年剪定</v>
          </cell>
          <cell r="BK126" t="str">
            <v>本</v>
          </cell>
          <cell r="BL126">
            <v>4430</v>
          </cell>
          <cell r="BM126">
            <v>0</v>
          </cell>
          <cell r="BN126">
            <v>0</v>
          </cell>
          <cell r="BO126">
            <v>4430</v>
          </cell>
          <cell r="BP126">
            <v>0</v>
          </cell>
          <cell r="BQ126">
            <v>0</v>
          </cell>
          <cell r="CO126" t="str">
            <v>街</v>
          </cell>
          <cell r="CQ126" t="str">
            <v>剪</v>
          </cell>
          <cell r="CR126" t="str">
            <v>毎年剪定</v>
          </cell>
          <cell r="CS126" t="str">
            <v>本</v>
          </cell>
          <cell r="CT126">
            <v>4200</v>
          </cell>
          <cell r="CU126">
            <v>27100</v>
          </cell>
          <cell r="CV126">
            <v>6.4523809523809526</v>
          </cell>
          <cell r="CW126">
            <v>4200</v>
          </cell>
          <cell r="CX126">
            <v>27100</v>
          </cell>
          <cell r="CY126">
            <v>6.4523809523809526</v>
          </cell>
        </row>
        <row r="127">
          <cell r="Z127" t="str">
            <v>高</v>
          </cell>
          <cell r="AC127" t="str">
            <v>本</v>
          </cell>
          <cell r="AD127">
            <v>24662</v>
          </cell>
          <cell r="AE127" t="str">
            <v>－</v>
          </cell>
          <cell r="AG127">
            <v>24662</v>
          </cell>
          <cell r="AH127" t="str">
            <v>－</v>
          </cell>
          <cell r="AJ127" t="str">
            <v>数量欄には上段で全体数、</v>
          </cell>
          <cell r="BH127" t="str">
            <v>高</v>
          </cell>
          <cell r="BK127" t="str">
            <v>本</v>
          </cell>
          <cell r="BL127">
            <v>16812</v>
          </cell>
          <cell r="BM127" t="str">
            <v>－</v>
          </cell>
          <cell r="BO127">
            <v>16812</v>
          </cell>
          <cell r="BP127" t="str">
            <v>－</v>
          </cell>
          <cell r="BR127" t="str">
            <v>数量欄には上段で全体数、</v>
          </cell>
          <cell r="CP127" t="str">
            <v>高</v>
          </cell>
          <cell r="CS127" t="str">
            <v>本</v>
          </cell>
          <cell r="CT127">
            <v>7850</v>
          </cell>
          <cell r="CU127" t="str">
            <v>－</v>
          </cell>
          <cell r="CW127">
            <v>7850</v>
          </cell>
          <cell r="CX127" t="str">
            <v>－</v>
          </cell>
          <cell r="CZ127" t="str">
            <v>数量欄には上段で全体数、</v>
          </cell>
        </row>
        <row r="128">
          <cell r="X128" t="str">
            <v>法</v>
          </cell>
          <cell r="Y128" t="str">
            <v>路</v>
          </cell>
          <cell r="AB128" t="str">
            <v>２年毎に剪定</v>
          </cell>
          <cell r="AC128" t="str">
            <v>本</v>
          </cell>
          <cell r="AD128">
            <v>7340</v>
          </cell>
          <cell r="AE128">
            <v>46600</v>
          </cell>
          <cell r="AF128">
            <v>6.3487738419618527</v>
          </cell>
          <cell r="AG128">
            <v>7340</v>
          </cell>
          <cell r="AH128">
            <v>46600</v>
          </cell>
          <cell r="AI128">
            <v>6.3487738419618527</v>
          </cell>
          <cell r="BF128" t="str">
            <v>法</v>
          </cell>
          <cell r="BG128" t="str">
            <v>路</v>
          </cell>
          <cell r="BJ128" t="str">
            <v>２年毎に剪定</v>
          </cell>
          <cell r="BK128" t="str">
            <v>本</v>
          </cell>
          <cell r="BL128">
            <v>4150</v>
          </cell>
          <cell r="BM128">
            <v>400</v>
          </cell>
          <cell r="BN128">
            <v>9.6385542168674704E-2</v>
          </cell>
          <cell r="BO128">
            <v>4150</v>
          </cell>
          <cell r="BP128">
            <v>400</v>
          </cell>
          <cell r="BQ128">
            <v>9.6385542168674704E-2</v>
          </cell>
          <cell r="CN128" t="str">
            <v>法</v>
          </cell>
          <cell r="CO128" t="str">
            <v>路</v>
          </cell>
          <cell r="CR128" t="str">
            <v>２年毎に剪定</v>
          </cell>
          <cell r="CS128" t="str">
            <v>本</v>
          </cell>
          <cell r="CT128">
            <v>3190</v>
          </cell>
          <cell r="CU128">
            <v>46200</v>
          </cell>
          <cell r="CV128">
            <v>14.482758620689655</v>
          </cell>
          <cell r="CW128">
            <v>3190</v>
          </cell>
          <cell r="CX128">
            <v>46200</v>
          </cell>
          <cell r="CY128">
            <v>14.482758620689655</v>
          </cell>
        </row>
        <row r="129">
          <cell r="AB129" t="str">
            <v>３年以上</v>
          </cell>
          <cell r="AC129" t="str">
            <v>本</v>
          </cell>
          <cell r="AD129">
            <v>74328</v>
          </cell>
          <cell r="AE129" t="str">
            <v>－</v>
          </cell>
          <cell r="AG129">
            <v>74328</v>
          </cell>
          <cell r="AH129" t="str">
            <v>－</v>
          </cell>
          <cell r="AJ129" t="str">
            <v>下段に当該年度の施工数を</v>
          </cell>
          <cell r="BJ129" t="str">
            <v>３年以上</v>
          </cell>
          <cell r="BK129" t="str">
            <v>本</v>
          </cell>
          <cell r="BL129">
            <v>46540</v>
          </cell>
          <cell r="BM129" t="str">
            <v>－</v>
          </cell>
          <cell r="BO129">
            <v>46540</v>
          </cell>
          <cell r="BP129" t="str">
            <v>－</v>
          </cell>
          <cell r="BR129" t="str">
            <v>下段に当該年度の施工数を</v>
          </cell>
          <cell r="CR129" t="str">
            <v>３年以上</v>
          </cell>
          <cell r="CS129" t="str">
            <v>本</v>
          </cell>
          <cell r="CT129">
            <v>27788</v>
          </cell>
          <cell r="CU129" t="str">
            <v>－</v>
          </cell>
          <cell r="CW129">
            <v>27788</v>
          </cell>
          <cell r="CX129" t="str">
            <v>－</v>
          </cell>
          <cell r="CZ129" t="str">
            <v>下段に当該年度の施工数を</v>
          </cell>
        </row>
        <row r="130">
          <cell r="Y130" t="str">
            <v>樹</v>
          </cell>
          <cell r="AB130" t="str">
            <v xml:space="preserve">    毎に剪定</v>
          </cell>
          <cell r="AC130" t="str">
            <v>本</v>
          </cell>
          <cell r="AD130">
            <v>6188</v>
          </cell>
          <cell r="AE130">
            <v>69100</v>
          </cell>
          <cell r="AF130">
            <v>11.166774402068519</v>
          </cell>
          <cell r="AG130">
            <v>6188</v>
          </cell>
          <cell r="AH130">
            <v>69100</v>
          </cell>
          <cell r="AI130">
            <v>11.166774402068519</v>
          </cell>
          <cell r="BG130" t="str">
            <v>樹</v>
          </cell>
          <cell r="BJ130" t="str">
            <v xml:space="preserve">    毎に剪定</v>
          </cell>
          <cell r="BK130" t="str">
            <v>本</v>
          </cell>
          <cell r="BL130">
            <v>1678</v>
          </cell>
          <cell r="BM130">
            <v>0</v>
          </cell>
          <cell r="BN130">
            <v>0</v>
          </cell>
          <cell r="BO130">
            <v>1678</v>
          </cell>
          <cell r="BP130">
            <v>0</v>
          </cell>
          <cell r="BQ130">
            <v>0</v>
          </cell>
          <cell r="CO130" t="str">
            <v>樹</v>
          </cell>
          <cell r="CR130" t="str">
            <v xml:space="preserve">    毎に剪定</v>
          </cell>
          <cell r="CS130" t="str">
            <v>本</v>
          </cell>
          <cell r="CT130">
            <v>4510</v>
          </cell>
          <cell r="CU130">
            <v>69100</v>
          </cell>
          <cell r="CV130">
            <v>15.321507760532151</v>
          </cell>
          <cell r="CW130">
            <v>4510</v>
          </cell>
          <cell r="CX130">
            <v>69100</v>
          </cell>
          <cell r="CY130">
            <v>15.321507760532151</v>
          </cell>
        </row>
        <row r="131">
          <cell r="AA131" t="str">
            <v>定</v>
          </cell>
          <cell r="AC131" t="str">
            <v>本</v>
          </cell>
          <cell r="AD131">
            <v>111120</v>
          </cell>
          <cell r="AE131" t="str">
            <v>－</v>
          </cell>
          <cell r="AG131">
            <v>111120</v>
          </cell>
          <cell r="AH131" t="str">
            <v>－</v>
          </cell>
          <cell r="AJ131" t="str">
            <v>記入</v>
          </cell>
          <cell r="BI131" t="str">
            <v>定</v>
          </cell>
          <cell r="BK131" t="str">
            <v>本</v>
          </cell>
          <cell r="BL131">
            <v>68782</v>
          </cell>
          <cell r="BM131" t="str">
            <v>－</v>
          </cell>
          <cell r="BO131">
            <v>68782</v>
          </cell>
          <cell r="BP131" t="str">
            <v>－</v>
          </cell>
          <cell r="BR131" t="str">
            <v>記入</v>
          </cell>
          <cell r="CQ131" t="str">
            <v>定</v>
          </cell>
          <cell r="CS131" t="str">
            <v>本</v>
          </cell>
          <cell r="CT131">
            <v>42338</v>
          </cell>
          <cell r="CU131" t="str">
            <v>－</v>
          </cell>
          <cell r="CW131">
            <v>42338</v>
          </cell>
          <cell r="CX131" t="str">
            <v>－</v>
          </cell>
          <cell r="CZ131" t="str">
            <v>記入</v>
          </cell>
        </row>
        <row r="132">
          <cell r="Y132" t="str">
            <v>等</v>
          </cell>
          <cell r="AB132" t="str">
            <v xml:space="preserve">     計</v>
          </cell>
          <cell r="AC132" t="str">
            <v>本</v>
          </cell>
          <cell r="AD132">
            <v>22158</v>
          </cell>
          <cell r="AE132">
            <v>142800</v>
          </cell>
          <cell r="AF132">
            <v>6.4446249661521797</v>
          </cell>
          <cell r="AG132">
            <v>22158</v>
          </cell>
          <cell r="AH132">
            <v>142800</v>
          </cell>
          <cell r="AI132">
            <v>6.4446249661521797</v>
          </cell>
          <cell r="BG132" t="str">
            <v>等</v>
          </cell>
          <cell r="BJ132" t="str">
            <v xml:space="preserve">     計</v>
          </cell>
          <cell r="BK132" t="str">
            <v>本</v>
          </cell>
          <cell r="BL132">
            <v>10258</v>
          </cell>
          <cell r="BM132">
            <v>400</v>
          </cell>
          <cell r="BN132">
            <v>3.8993955936829791E-2</v>
          </cell>
          <cell r="BO132">
            <v>10258</v>
          </cell>
          <cell r="BP132">
            <v>400</v>
          </cell>
          <cell r="BQ132">
            <v>3.8993955936829791E-2</v>
          </cell>
          <cell r="CO132" t="str">
            <v>等</v>
          </cell>
          <cell r="CR132" t="str">
            <v xml:space="preserve">     計</v>
          </cell>
          <cell r="CS132" t="str">
            <v>本</v>
          </cell>
          <cell r="CT132">
            <v>11900</v>
          </cell>
          <cell r="CU132">
            <v>142400</v>
          </cell>
          <cell r="CV132">
            <v>11.966386554621849</v>
          </cell>
          <cell r="CW132">
            <v>11900</v>
          </cell>
          <cell r="CX132">
            <v>142400</v>
          </cell>
          <cell r="CY132">
            <v>11.966386554621849</v>
          </cell>
        </row>
        <row r="133">
          <cell r="Z133" t="str">
            <v>木</v>
          </cell>
          <cell r="AA133" t="str">
            <v>補            植</v>
          </cell>
          <cell r="AC133" t="str">
            <v>本</v>
          </cell>
          <cell r="AD133">
            <v>4855</v>
          </cell>
          <cell r="AE133">
            <v>144600</v>
          </cell>
          <cell r="AF133">
            <v>29.783728115345006</v>
          </cell>
          <cell r="AG133">
            <v>4855</v>
          </cell>
          <cell r="AH133">
            <v>144600</v>
          </cell>
          <cell r="AI133">
            <v>29.783728115345006</v>
          </cell>
          <cell r="BH133" t="str">
            <v>木</v>
          </cell>
          <cell r="BI133" t="str">
            <v>補            植</v>
          </cell>
          <cell r="BK133" t="str">
            <v>本</v>
          </cell>
          <cell r="BL133">
            <v>30</v>
          </cell>
          <cell r="BM133">
            <v>900</v>
          </cell>
          <cell r="BN133">
            <v>30</v>
          </cell>
          <cell r="BO133">
            <v>30</v>
          </cell>
          <cell r="BP133">
            <v>900</v>
          </cell>
          <cell r="BQ133">
            <v>30</v>
          </cell>
          <cell r="CP133" t="str">
            <v>木</v>
          </cell>
          <cell r="CQ133" t="str">
            <v>補            植</v>
          </cell>
          <cell r="CS133" t="str">
            <v>本</v>
          </cell>
          <cell r="CT133">
            <v>4825</v>
          </cell>
          <cell r="CU133">
            <v>143700</v>
          </cell>
          <cell r="CV133">
            <v>29.782383419689118</v>
          </cell>
          <cell r="CW133">
            <v>4825</v>
          </cell>
          <cell r="CX133">
            <v>143700</v>
          </cell>
          <cell r="CY133">
            <v>29.782383419689118</v>
          </cell>
        </row>
        <row r="134">
          <cell r="AA134" t="str">
            <v>そ     の     他</v>
          </cell>
          <cell r="AC134" t="str">
            <v>式</v>
          </cell>
          <cell r="AD134">
            <v>1</v>
          </cell>
          <cell r="AE134">
            <v>56600</v>
          </cell>
          <cell r="AF134" t="str">
            <v xml:space="preserve">    －</v>
          </cell>
          <cell r="AG134">
            <v>1</v>
          </cell>
          <cell r="AH134">
            <v>56600</v>
          </cell>
          <cell r="AI134" t="str">
            <v xml:space="preserve">    －</v>
          </cell>
          <cell r="AJ134" t="str">
            <v>主な内容</v>
          </cell>
          <cell r="BI134" t="str">
            <v>そ     の     他</v>
          </cell>
          <cell r="BK134" t="str">
            <v>式</v>
          </cell>
          <cell r="BM134">
            <v>6400</v>
          </cell>
          <cell r="BN134" t="str">
            <v xml:space="preserve">    －</v>
          </cell>
          <cell r="BP134">
            <v>6400</v>
          </cell>
          <cell r="BQ134" t="str">
            <v xml:space="preserve">    －</v>
          </cell>
          <cell r="BR134" t="str">
            <v>主な内容</v>
          </cell>
          <cell r="CQ134" t="str">
            <v>そ     の     他</v>
          </cell>
          <cell r="CS134" t="str">
            <v>式</v>
          </cell>
          <cell r="CU134">
            <v>50200</v>
          </cell>
          <cell r="CV134" t="str">
            <v xml:space="preserve">    －</v>
          </cell>
          <cell r="CX134">
            <v>50200</v>
          </cell>
          <cell r="CY134" t="str">
            <v xml:space="preserve">    －</v>
          </cell>
          <cell r="CZ134" t="str">
            <v>主な内容</v>
          </cell>
        </row>
        <row r="135">
          <cell r="X135" t="str">
            <v>面</v>
          </cell>
          <cell r="AA135" t="str">
            <v xml:space="preserve">       計</v>
          </cell>
          <cell r="AD135" t="str">
            <v>－</v>
          </cell>
          <cell r="AE135">
            <v>344000</v>
          </cell>
          <cell r="AF135" t="str">
            <v xml:space="preserve">    －</v>
          </cell>
          <cell r="AG135" t="str">
            <v>－</v>
          </cell>
          <cell r="AH135">
            <v>344000</v>
          </cell>
          <cell r="AI135" t="str">
            <v xml:space="preserve">    －</v>
          </cell>
          <cell r="BF135" t="str">
            <v>面</v>
          </cell>
          <cell r="BI135" t="str">
            <v xml:space="preserve">       計</v>
          </cell>
          <cell r="BL135" t="str">
            <v>－</v>
          </cell>
          <cell r="BM135">
            <v>7700</v>
          </cell>
          <cell r="BN135" t="str">
            <v xml:space="preserve">    －</v>
          </cell>
          <cell r="BO135" t="str">
            <v>－</v>
          </cell>
          <cell r="BP135">
            <v>7700</v>
          </cell>
          <cell r="BQ135" t="str">
            <v xml:space="preserve">    －</v>
          </cell>
          <cell r="CN135" t="str">
            <v>面</v>
          </cell>
          <cell r="CQ135" t="str">
            <v xml:space="preserve">       計</v>
          </cell>
          <cell r="CT135" t="str">
            <v>－</v>
          </cell>
          <cell r="CU135">
            <v>336300</v>
          </cell>
          <cell r="CV135" t="str">
            <v xml:space="preserve">    －</v>
          </cell>
          <cell r="CW135" t="str">
            <v>－</v>
          </cell>
          <cell r="CX135">
            <v>336300</v>
          </cell>
          <cell r="CY135" t="str">
            <v xml:space="preserve">    －</v>
          </cell>
        </row>
        <row r="136">
          <cell r="Z136" t="str">
            <v>中低木の管理     イ</v>
          </cell>
          <cell r="AC136" t="str">
            <v>㎡</v>
          </cell>
          <cell r="AD136">
            <v>145054</v>
          </cell>
          <cell r="AE136">
            <v>60800</v>
          </cell>
          <cell r="AF136">
            <v>0.41915424600493612</v>
          </cell>
          <cell r="AG136">
            <v>145054</v>
          </cell>
          <cell r="AH136">
            <v>60800</v>
          </cell>
          <cell r="AI136">
            <v>0.41915424600493612</v>
          </cell>
          <cell r="BH136" t="str">
            <v>中低木の管理     イ</v>
          </cell>
          <cell r="BK136" t="str">
            <v>㎡</v>
          </cell>
          <cell r="BL136">
            <v>89811</v>
          </cell>
          <cell r="BM136">
            <v>500</v>
          </cell>
          <cell r="BN136">
            <v>5.5672467737804942E-3</v>
          </cell>
          <cell r="BO136">
            <v>89811</v>
          </cell>
          <cell r="BP136">
            <v>500</v>
          </cell>
          <cell r="BQ136">
            <v>5.5672467737804942E-3</v>
          </cell>
          <cell r="CP136" t="str">
            <v>中低木の管理     イ</v>
          </cell>
          <cell r="CS136" t="str">
            <v>㎡</v>
          </cell>
          <cell r="CT136">
            <v>55243</v>
          </cell>
          <cell r="CU136">
            <v>60300</v>
          </cell>
          <cell r="CV136">
            <v>1.0915410097206886</v>
          </cell>
          <cell r="CW136">
            <v>55243</v>
          </cell>
          <cell r="CX136">
            <v>60300</v>
          </cell>
          <cell r="CY136">
            <v>1.0915410097206886</v>
          </cell>
        </row>
        <row r="137">
          <cell r="Z137" t="str">
            <v>そ      の      他</v>
          </cell>
          <cell r="AC137" t="str">
            <v>式</v>
          </cell>
          <cell r="AD137">
            <v>1</v>
          </cell>
          <cell r="AE137">
            <v>345700</v>
          </cell>
          <cell r="AF137" t="str">
            <v xml:space="preserve">    －</v>
          </cell>
          <cell r="AG137">
            <v>1</v>
          </cell>
          <cell r="AH137">
            <v>345700</v>
          </cell>
          <cell r="AI137" t="str">
            <v xml:space="preserve">    －</v>
          </cell>
          <cell r="AJ137" t="str">
            <v>主な内容</v>
          </cell>
          <cell r="BH137" t="str">
            <v>そ      の      他</v>
          </cell>
          <cell r="BK137" t="str">
            <v>式</v>
          </cell>
          <cell r="BL137">
            <v>1</v>
          </cell>
          <cell r="BM137">
            <v>5500</v>
          </cell>
          <cell r="BN137" t="str">
            <v xml:space="preserve">    －</v>
          </cell>
          <cell r="BO137">
            <v>1</v>
          </cell>
          <cell r="BP137">
            <v>5500</v>
          </cell>
          <cell r="BQ137" t="str">
            <v xml:space="preserve">    －</v>
          </cell>
          <cell r="BR137" t="str">
            <v>主な内容</v>
          </cell>
          <cell r="CP137" t="str">
            <v>そ      の      他</v>
          </cell>
          <cell r="CS137" t="str">
            <v>式</v>
          </cell>
          <cell r="CT137">
            <v>1</v>
          </cell>
          <cell r="CU137">
            <v>340200</v>
          </cell>
          <cell r="CV137" t="str">
            <v xml:space="preserve">    －</v>
          </cell>
          <cell r="CW137">
            <v>1</v>
          </cell>
          <cell r="CX137">
            <v>340200</v>
          </cell>
          <cell r="CY137" t="str">
            <v xml:space="preserve">    －</v>
          </cell>
          <cell r="CZ137" t="str">
            <v>主な内容</v>
          </cell>
        </row>
        <row r="138">
          <cell r="Z138" t="str">
            <v xml:space="preserve">   合  　　　計</v>
          </cell>
          <cell r="AD138" t="str">
            <v>－</v>
          </cell>
          <cell r="AE138">
            <v>750500</v>
          </cell>
          <cell r="AF138" t="str">
            <v xml:space="preserve">    －</v>
          </cell>
          <cell r="AG138" t="str">
            <v>－</v>
          </cell>
          <cell r="AH138">
            <v>750500</v>
          </cell>
          <cell r="AI138" t="str">
            <v xml:space="preserve">    －</v>
          </cell>
          <cell r="BH138" t="str">
            <v xml:space="preserve">   合  　　　計</v>
          </cell>
          <cell r="BL138" t="str">
            <v>－</v>
          </cell>
          <cell r="BM138">
            <v>13700</v>
          </cell>
          <cell r="BN138" t="str">
            <v xml:space="preserve">    －</v>
          </cell>
          <cell r="BO138" t="str">
            <v>－</v>
          </cell>
          <cell r="BP138">
            <v>13700</v>
          </cell>
          <cell r="BQ138" t="str">
            <v xml:space="preserve">    －</v>
          </cell>
          <cell r="CP138" t="str">
            <v xml:space="preserve">   合  　　　計</v>
          </cell>
          <cell r="CT138" t="str">
            <v>－</v>
          </cell>
          <cell r="CU138">
            <v>736800</v>
          </cell>
          <cell r="CV138" t="str">
            <v xml:space="preserve">    －</v>
          </cell>
          <cell r="CW138" t="str">
            <v>－</v>
          </cell>
          <cell r="CX138">
            <v>736800</v>
          </cell>
          <cell r="CY138" t="str">
            <v xml:space="preserve">    －</v>
          </cell>
        </row>
        <row r="139">
          <cell r="AB139" t="str">
            <v>月1-2回清掃</v>
          </cell>
          <cell r="AC139" t="str">
            <v>㎞</v>
          </cell>
          <cell r="AD139">
            <v>437.90000000000003</v>
          </cell>
          <cell r="AE139">
            <v>92500</v>
          </cell>
          <cell r="AF139">
            <v>211.23544188170814</v>
          </cell>
          <cell r="AG139">
            <v>437.90000000000003</v>
          </cell>
          <cell r="AH139">
            <v>92500</v>
          </cell>
          <cell r="AI139">
            <v>211.23544188170814</v>
          </cell>
          <cell r="BJ139" t="str">
            <v>月1-2回清掃</v>
          </cell>
          <cell r="BK139" t="str">
            <v>㎞</v>
          </cell>
          <cell r="BL139">
            <v>58.4</v>
          </cell>
          <cell r="BM139">
            <v>1500</v>
          </cell>
          <cell r="BO139">
            <v>58.4</v>
          </cell>
          <cell r="BP139">
            <v>1500</v>
          </cell>
          <cell r="CR139" t="str">
            <v>月1-2回清掃</v>
          </cell>
          <cell r="CS139" t="str">
            <v>㎞</v>
          </cell>
          <cell r="CT139">
            <v>379.50000000000006</v>
          </cell>
          <cell r="CU139">
            <v>91000</v>
          </cell>
          <cell r="CW139">
            <v>379.50000000000006</v>
          </cell>
          <cell r="CX139">
            <v>91000</v>
          </cell>
        </row>
        <row r="140">
          <cell r="Y140" t="str">
            <v>清</v>
          </cell>
          <cell r="Z140" t="str">
            <v>路</v>
          </cell>
          <cell r="AA140" t="str">
            <v>市</v>
          </cell>
          <cell r="AB140" t="str">
            <v>月3-5回清掃</v>
          </cell>
          <cell r="AC140" t="str">
            <v>㎞</v>
          </cell>
          <cell r="AD140">
            <v>316.7</v>
          </cell>
          <cell r="AE140">
            <v>49500</v>
          </cell>
          <cell r="AF140">
            <v>156.29933691190402</v>
          </cell>
          <cell r="AG140">
            <v>316.7</v>
          </cell>
          <cell r="AH140">
            <v>49500</v>
          </cell>
          <cell r="AI140">
            <v>156.29933691190402</v>
          </cell>
          <cell r="BG140" t="str">
            <v>清</v>
          </cell>
          <cell r="BH140" t="str">
            <v>路</v>
          </cell>
          <cell r="BI140" t="str">
            <v>市</v>
          </cell>
          <cell r="BJ140" t="str">
            <v>月3-5回清掃</v>
          </cell>
          <cell r="BK140" t="str">
            <v>㎞</v>
          </cell>
          <cell r="BL140">
            <v>70.3</v>
          </cell>
          <cell r="BM140">
            <v>0</v>
          </cell>
          <cell r="BO140">
            <v>70.3</v>
          </cell>
          <cell r="BP140">
            <v>0</v>
          </cell>
          <cell r="CO140" t="str">
            <v>清</v>
          </cell>
          <cell r="CP140" t="str">
            <v>路</v>
          </cell>
          <cell r="CQ140" t="str">
            <v>市</v>
          </cell>
          <cell r="CR140" t="str">
            <v>月3-5回清掃</v>
          </cell>
          <cell r="CS140" t="str">
            <v>㎞</v>
          </cell>
          <cell r="CT140">
            <v>246.4</v>
          </cell>
          <cell r="CU140">
            <v>49500</v>
          </cell>
          <cell r="CW140">
            <v>246.4</v>
          </cell>
          <cell r="CX140">
            <v>49500</v>
          </cell>
        </row>
        <row r="141">
          <cell r="AA141" t="str">
            <v>街</v>
          </cell>
          <cell r="AB141" t="str">
            <v>月6-10回清掃</v>
          </cell>
          <cell r="AC141" t="str">
            <v>㎞</v>
          </cell>
          <cell r="AD141">
            <v>388.1</v>
          </cell>
          <cell r="AE141">
            <v>411700</v>
          </cell>
          <cell r="AF141">
            <v>1060.8090698273641</v>
          </cell>
          <cell r="AG141">
            <v>388.1</v>
          </cell>
          <cell r="AH141">
            <v>411700</v>
          </cell>
          <cell r="AI141">
            <v>1060.8090698273641</v>
          </cell>
          <cell r="BI141" t="str">
            <v>街</v>
          </cell>
          <cell r="BJ141" t="str">
            <v>月6-10回清掃</v>
          </cell>
          <cell r="BK141" t="str">
            <v>㎞</v>
          </cell>
          <cell r="BL141">
            <v>137</v>
          </cell>
          <cell r="BM141">
            <v>5100</v>
          </cell>
          <cell r="BN141">
            <v>37.226277372262771</v>
          </cell>
          <cell r="BO141">
            <v>137</v>
          </cell>
          <cell r="BP141">
            <v>5100</v>
          </cell>
          <cell r="BQ141">
            <v>37.226277372262771</v>
          </cell>
          <cell r="CQ141" t="str">
            <v>街</v>
          </cell>
          <cell r="CR141" t="str">
            <v>月6-10回清掃</v>
          </cell>
          <cell r="CS141" t="str">
            <v>㎞</v>
          </cell>
          <cell r="CT141">
            <v>251.1</v>
          </cell>
          <cell r="CU141">
            <v>406600</v>
          </cell>
          <cell r="CV141">
            <v>1619.2751891676623</v>
          </cell>
          <cell r="CW141">
            <v>251.1</v>
          </cell>
          <cell r="CX141">
            <v>406600</v>
          </cell>
          <cell r="CY141">
            <v>1619.2751891676623</v>
          </cell>
        </row>
        <row r="142">
          <cell r="X142" t="str">
            <v>等</v>
          </cell>
          <cell r="Y142" t="str">
            <v>掃</v>
          </cell>
          <cell r="Z142" t="str">
            <v>面</v>
          </cell>
          <cell r="AA142" t="str">
            <v>地</v>
          </cell>
          <cell r="AB142" t="str">
            <v>11回以上清掃</v>
          </cell>
          <cell r="AC142" t="str">
            <v>㎞</v>
          </cell>
          <cell r="AD142">
            <v>5.6</v>
          </cell>
          <cell r="AE142">
            <v>0</v>
          </cell>
          <cell r="AF142">
            <v>0</v>
          </cell>
          <cell r="AG142">
            <v>5.6</v>
          </cell>
          <cell r="AH142">
            <v>0</v>
          </cell>
          <cell r="AI142">
            <v>0</v>
          </cell>
          <cell r="BF142" t="str">
            <v>等</v>
          </cell>
          <cell r="BG142" t="str">
            <v>掃</v>
          </cell>
          <cell r="BH142" t="str">
            <v>面</v>
          </cell>
          <cell r="BI142" t="str">
            <v>地</v>
          </cell>
          <cell r="BJ142" t="str">
            <v>11回以上清掃</v>
          </cell>
          <cell r="BK142" t="str">
            <v>㎞</v>
          </cell>
          <cell r="BL142">
            <v>5.6</v>
          </cell>
          <cell r="BM142">
            <v>0</v>
          </cell>
          <cell r="BN142">
            <v>0</v>
          </cell>
          <cell r="BO142">
            <v>5.6</v>
          </cell>
          <cell r="BP142">
            <v>0</v>
          </cell>
          <cell r="BQ142">
            <v>0</v>
          </cell>
          <cell r="CN142" t="str">
            <v>等</v>
          </cell>
          <cell r="CO142" t="str">
            <v>掃</v>
          </cell>
          <cell r="CP142" t="str">
            <v>面</v>
          </cell>
          <cell r="CQ142" t="str">
            <v>地</v>
          </cell>
          <cell r="CR142" t="str">
            <v>11回以上清掃</v>
          </cell>
          <cell r="CS142" t="str">
            <v>㎞</v>
          </cell>
          <cell r="CT142">
            <v>0</v>
          </cell>
          <cell r="CU142">
            <v>0</v>
          </cell>
          <cell r="CV142" t="e">
            <v>#DIV/0!</v>
          </cell>
          <cell r="CW142">
            <v>0</v>
          </cell>
          <cell r="CX142">
            <v>0</v>
          </cell>
          <cell r="CY142" t="e">
            <v>#DIV/0!</v>
          </cell>
        </row>
        <row r="143">
          <cell r="AB143" t="str">
            <v xml:space="preserve">     計</v>
          </cell>
          <cell r="AC143" t="str">
            <v>㎞</v>
          </cell>
          <cell r="AD143">
            <v>1148.3</v>
          </cell>
          <cell r="AE143">
            <v>553700</v>
          </cell>
          <cell r="AF143">
            <v>482.19106505268661</v>
          </cell>
          <cell r="AG143">
            <v>1148.3</v>
          </cell>
          <cell r="AH143">
            <v>553700</v>
          </cell>
          <cell r="AI143">
            <v>482.19106505268661</v>
          </cell>
          <cell r="BJ143" t="str">
            <v xml:space="preserve">     計</v>
          </cell>
          <cell r="BK143" t="str">
            <v>㎞</v>
          </cell>
          <cell r="BL143">
            <v>271.3</v>
          </cell>
          <cell r="BM143">
            <v>6600</v>
          </cell>
          <cell r="BN143">
            <v>24.327312937707333</v>
          </cell>
          <cell r="BO143">
            <v>271.3</v>
          </cell>
          <cell r="BP143">
            <v>6600</v>
          </cell>
          <cell r="BQ143">
            <v>24.327312937707333</v>
          </cell>
          <cell r="CR143" t="str">
            <v xml:space="preserve">     計</v>
          </cell>
          <cell r="CS143" t="str">
            <v>㎞</v>
          </cell>
          <cell r="CT143">
            <v>877.00000000000011</v>
          </cell>
          <cell r="CU143">
            <v>547100</v>
          </cell>
          <cell r="CV143">
            <v>623.83124287343207</v>
          </cell>
          <cell r="CW143">
            <v>877.00000000000011</v>
          </cell>
          <cell r="CX143">
            <v>547100</v>
          </cell>
          <cell r="CY143">
            <v>623.83124287343207</v>
          </cell>
        </row>
        <row r="144">
          <cell r="Y144" t="str">
            <v>散</v>
          </cell>
          <cell r="Z144" t="str">
            <v>清</v>
          </cell>
          <cell r="AB144" t="str">
            <v>月1回未満清掃</v>
          </cell>
          <cell r="AC144" t="str">
            <v>㎞</v>
          </cell>
          <cell r="AD144">
            <v>1223.3</v>
          </cell>
          <cell r="AE144">
            <v>126900</v>
          </cell>
          <cell r="AF144">
            <v>103.73579661571161</v>
          </cell>
          <cell r="AG144">
            <v>1223.3</v>
          </cell>
          <cell r="AH144">
            <v>126900</v>
          </cell>
          <cell r="AI144">
            <v>103.73579661571161</v>
          </cell>
          <cell r="BG144" t="str">
            <v>散</v>
          </cell>
          <cell r="BH144" t="str">
            <v>清</v>
          </cell>
          <cell r="BJ144" t="str">
            <v>月1回未満清掃</v>
          </cell>
          <cell r="BK144" t="str">
            <v>㎞</v>
          </cell>
          <cell r="BL144">
            <v>441</v>
          </cell>
          <cell r="BM144">
            <v>3100</v>
          </cell>
          <cell r="BO144">
            <v>441</v>
          </cell>
          <cell r="BP144">
            <v>3100</v>
          </cell>
          <cell r="CO144" t="str">
            <v>散</v>
          </cell>
          <cell r="CP144" t="str">
            <v>清</v>
          </cell>
          <cell r="CR144" t="str">
            <v>月1回未満清掃</v>
          </cell>
          <cell r="CS144" t="str">
            <v>㎞</v>
          </cell>
          <cell r="CT144">
            <v>782.3</v>
          </cell>
          <cell r="CU144">
            <v>123800</v>
          </cell>
          <cell r="CW144">
            <v>782.3</v>
          </cell>
          <cell r="CX144">
            <v>123800</v>
          </cell>
        </row>
        <row r="145">
          <cell r="AA145" t="str">
            <v>地</v>
          </cell>
          <cell r="AB145" t="str">
            <v>月1～2回清掃</v>
          </cell>
          <cell r="AC145" t="str">
            <v>㎞</v>
          </cell>
          <cell r="AD145">
            <v>1264</v>
          </cell>
          <cell r="AE145">
            <v>91100</v>
          </cell>
          <cell r="AF145">
            <v>72.072784810126578</v>
          </cell>
          <cell r="AG145">
            <v>1264</v>
          </cell>
          <cell r="AH145">
            <v>91100</v>
          </cell>
          <cell r="AI145">
            <v>72.072784810126578</v>
          </cell>
          <cell r="BI145" t="str">
            <v>地</v>
          </cell>
          <cell r="BJ145" t="str">
            <v>月1～2回清掃</v>
          </cell>
          <cell r="BK145" t="str">
            <v>㎞</v>
          </cell>
          <cell r="BL145">
            <v>184</v>
          </cell>
          <cell r="BM145">
            <v>1600</v>
          </cell>
          <cell r="BN145">
            <v>8.695652173913043</v>
          </cell>
          <cell r="BO145">
            <v>184</v>
          </cell>
          <cell r="BP145">
            <v>1600</v>
          </cell>
          <cell r="BQ145">
            <v>8.695652173913043</v>
          </cell>
          <cell r="CQ145" t="str">
            <v>地</v>
          </cell>
          <cell r="CR145" t="str">
            <v>月1～2回清掃</v>
          </cell>
          <cell r="CS145" t="str">
            <v>㎞</v>
          </cell>
          <cell r="CT145">
            <v>1080</v>
          </cell>
          <cell r="CU145">
            <v>89500</v>
          </cell>
          <cell r="CV145">
            <v>82.870370370370367</v>
          </cell>
          <cell r="CW145">
            <v>1080</v>
          </cell>
          <cell r="CX145">
            <v>89500</v>
          </cell>
          <cell r="CY145">
            <v>82.870370370370367</v>
          </cell>
        </row>
        <row r="146">
          <cell r="Y146" t="str">
            <v>水</v>
          </cell>
          <cell r="Z146" t="str">
            <v>掃</v>
          </cell>
          <cell r="AA146" t="str">
            <v>方</v>
          </cell>
          <cell r="AB146" t="str">
            <v>月3～4回清掃</v>
          </cell>
          <cell r="AC146" t="str">
            <v>㎞</v>
          </cell>
          <cell r="AD146">
            <v>2678.5</v>
          </cell>
          <cell r="AE146">
            <v>373700</v>
          </cell>
          <cell r="AF146">
            <v>139.51838715699085</v>
          </cell>
          <cell r="AG146">
            <v>2678.5</v>
          </cell>
          <cell r="AH146">
            <v>373700</v>
          </cell>
          <cell r="AI146">
            <v>139.51838715699085</v>
          </cell>
          <cell r="BG146" t="str">
            <v>水</v>
          </cell>
          <cell r="BH146" t="str">
            <v>掃</v>
          </cell>
          <cell r="BI146" t="str">
            <v>方</v>
          </cell>
          <cell r="BJ146" t="str">
            <v>月3～4回清掃</v>
          </cell>
          <cell r="BK146" t="str">
            <v>㎞</v>
          </cell>
          <cell r="BL146">
            <v>914.4</v>
          </cell>
          <cell r="BM146">
            <v>8200</v>
          </cell>
          <cell r="BN146">
            <v>8.9676290463692041</v>
          </cell>
          <cell r="BO146">
            <v>914.4</v>
          </cell>
          <cell r="BP146">
            <v>8200</v>
          </cell>
          <cell r="BQ146">
            <v>8.9676290463692041</v>
          </cell>
          <cell r="CO146" t="str">
            <v>水</v>
          </cell>
          <cell r="CP146" t="str">
            <v>掃</v>
          </cell>
          <cell r="CQ146" t="str">
            <v>方</v>
          </cell>
          <cell r="CR146" t="str">
            <v>月3～4回清掃</v>
          </cell>
          <cell r="CS146" t="str">
            <v>㎞</v>
          </cell>
          <cell r="CT146">
            <v>1764.1</v>
          </cell>
          <cell r="CU146">
            <v>365500</v>
          </cell>
          <cell r="CV146">
            <v>207.18780114505981</v>
          </cell>
          <cell r="CW146">
            <v>1764.1</v>
          </cell>
          <cell r="CX146">
            <v>365500</v>
          </cell>
          <cell r="CY146">
            <v>207.18780114505981</v>
          </cell>
        </row>
        <row r="147">
          <cell r="AA147" t="str">
            <v>部</v>
          </cell>
          <cell r="AB147" t="str">
            <v>月5回以上清掃</v>
          </cell>
          <cell r="AC147" t="str">
            <v>㎞</v>
          </cell>
          <cell r="AD147">
            <v>0</v>
          </cell>
          <cell r="AE147">
            <v>0</v>
          </cell>
          <cell r="AF147" t="e">
            <v>#DIV/0!</v>
          </cell>
          <cell r="AG147">
            <v>0</v>
          </cell>
          <cell r="AH147">
            <v>0</v>
          </cell>
          <cell r="AI147" t="e">
            <v>#DIV/0!</v>
          </cell>
          <cell r="BI147" t="str">
            <v>部</v>
          </cell>
          <cell r="BJ147" t="str">
            <v>月5回以上清掃</v>
          </cell>
          <cell r="BK147" t="str">
            <v>㎞</v>
          </cell>
          <cell r="BL147">
            <v>0</v>
          </cell>
          <cell r="BM147">
            <v>0</v>
          </cell>
          <cell r="BO147">
            <v>0</v>
          </cell>
          <cell r="BP147">
            <v>0</v>
          </cell>
          <cell r="CQ147" t="str">
            <v>部</v>
          </cell>
          <cell r="CR147" t="str">
            <v>月5回以上清掃</v>
          </cell>
          <cell r="CS147" t="str">
            <v>㎞</v>
          </cell>
          <cell r="CT147">
            <v>0</v>
          </cell>
          <cell r="CU147">
            <v>0</v>
          </cell>
          <cell r="CW147">
            <v>0</v>
          </cell>
          <cell r="CX147">
            <v>0</v>
          </cell>
        </row>
        <row r="148">
          <cell r="AB148" t="str">
            <v xml:space="preserve">     計</v>
          </cell>
          <cell r="AC148" t="str">
            <v>㎞</v>
          </cell>
          <cell r="AD148">
            <v>5165.8</v>
          </cell>
          <cell r="AE148">
            <v>591700</v>
          </cell>
          <cell r="AF148">
            <v>114.54179410739866</v>
          </cell>
          <cell r="AG148">
            <v>5165.8</v>
          </cell>
          <cell r="AH148">
            <v>591700</v>
          </cell>
          <cell r="AI148">
            <v>114.54179410739866</v>
          </cell>
          <cell r="BJ148" t="str">
            <v xml:space="preserve">     計</v>
          </cell>
          <cell r="BK148" t="str">
            <v>㎞</v>
          </cell>
          <cell r="BL148">
            <v>1539.4</v>
          </cell>
          <cell r="BM148">
            <v>12900</v>
          </cell>
          <cell r="BN148">
            <v>8.3798882681564244</v>
          </cell>
          <cell r="BO148">
            <v>1539.4</v>
          </cell>
          <cell r="BP148">
            <v>12900</v>
          </cell>
          <cell r="BQ148">
            <v>8.3798882681564244</v>
          </cell>
          <cell r="CR148" t="str">
            <v xml:space="preserve">     計</v>
          </cell>
          <cell r="CS148" t="str">
            <v>㎞</v>
          </cell>
          <cell r="CT148">
            <v>3626.3999999999996</v>
          </cell>
          <cell r="CU148">
            <v>578800</v>
          </cell>
          <cell r="CV148">
            <v>159.60732406794619</v>
          </cell>
          <cell r="CW148">
            <v>3626.3999999999996</v>
          </cell>
          <cell r="CX148">
            <v>578800</v>
          </cell>
          <cell r="CY148">
            <v>159.60732406794619</v>
          </cell>
        </row>
        <row r="149">
          <cell r="Z149" t="str">
            <v xml:space="preserve">   合  　　　計</v>
          </cell>
          <cell r="AC149" t="str">
            <v>㎞</v>
          </cell>
          <cell r="AD149">
            <v>6314.1</v>
          </cell>
          <cell r="AE149">
            <v>1145400</v>
          </cell>
          <cell r="AF149" t="str">
            <v xml:space="preserve">    －</v>
          </cell>
          <cell r="AG149">
            <v>6314.1</v>
          </cell>
          <cell r="AH149">
            <v>1145400</v>
          </cell>
          <cell r="AI149" t="str">
            <v xml:space="preserve">    －</v>
          </cell>
          <cell r="BH149" t="str">
            <v xml:space="preserve">   合  　　　計</v>
          </cell>
          <cell r="BK149" t="str">
            <v>㎞</v>
          </cell>
          <cell r="BL149">
            <v>1810.7</v>
          </cell>
          <cell r="BM149">
            <v>19500</v>
          </cell>
          <cell r="BN149" t="str">
            <v xml:space="preserve">    －</v>
          </cell>
          <cell r="BO149">
            <v>1810.7</v>
          </cell>
          <cell r="BP149">
            <v>19500</v>
          </cell>
          <cell r="BQ149" t="str">
            <v xml:space="preserve">    －</v>
          </cell>
          <cell r="CP149" t="str">
            <v xml:space="preserve">   合  　　　計</v>
          </cell>
          <cell r="CS149" t="str">
            <v>㎞</v>
          </cell>
          <cell r="CT149">
            <v>4503.3999999999996</v>
          </cell>
          <cell r="CU149">
            <v>1125900</v>
          </cell>
          <cell r="CV149" t="str">
            <v xml:space="preserve">    －</v>
          </cell>
          <cell r="CW149">
            <v>4503.3999999999996</v>
          </cell>
          <cell r="CX149">
            <v>1125900</v>
          </cell>
          <cell r="CY149" t="str">
            <v xml:space="preserve">    －</v>
          </cell>
        </row>
        <row r="154">
          <cell r="X154" t="str">
            <v>様式－５</v>
          </cell>
          <cell r="AD154" t="str">
            <v>維  持  工  事  費  工  種  別  内  訳  （４／４）</v>
          </cell>
          <cell r="BF154" t="str">
            <v>様式－５</v>
          </cell>
          <cell r="BL154" t="str">
            <v>維  持  工  事  費  工  種  別  内  訳  （４／４）</v>
          </cell>
          <cell r="CN154" t="str">
            <v>様式－５</v>
          </cell>
          <cell r="CT154" t="str">
            <v>維  持  工  事  費  工  種  別  内  訳  （４／４）</v>
          </cell>
        </row>
        <row r="155">
          <cell r="AA155" t="str">
            <v>〔北海道開発局（全体）〕</v>
          </cell>
          <cell r="AF155" t="str">
            <v>全　体</v>
          </cell>
          <cell r="AJ155" t="str">
            <v xml:space="preserve">         （単位：千円）</v>
          </cell>
          <cell r="BI155" t="str">
            <v>〔北海道開発局（全体）〕</v>
          </cell>
          <cell r="BN155" t="str">
            <v>直　営　工　事</v>
          </cell>
          <cell r="BR155" t="str">
            <v xml:space="preserve">         （単位：千円）</v>
          </cell>
          <cell r="CQ155" t="str">
            <v>〔北海道開発局（全体）〕</v>
          </cell>
          <cell r="CV155" t="str">
            <v>請　負　工　事</v>
          </cell>
          <cell r="CZ155" t="str">
            <v xml:space="preserve">         （単位：千円）</v>
          </cell>
        </row>
        <row r="156">
          <cell r="AC156" t="str">
            <v>単</v>
          </cell>
          <cell r="AD156" t="str">
            <v xml:space="preserve">         9年度（当初）</v>
          </cell>
          <cell r="AG156" t="str">
            <v xml:space="preserve">         9年度（予算要求）</v>
          </cell>
          <cell r="BK156" t="str">
            <v>単</v>
          </cell>
          <cell r="BL156" t="str">
            <v xml:space="preserve">         9年度（当初）</v>
          </cell>
          <cell r="BO156" t="str">
            <v xml:space="preserve">         9年度（予算要求）</v>
          </cell>
          <cell r="CS156" t="str">
            <v>単</v>
          </cell>
          <cell r="CT156" t="str">
            <v xml:space="preserve">         9年度（当初）</v>
          </cell>
          <cell r="CW156" t="str">
            <v xml:space="preserve">         9年度（予算要求）</v>
          </cell>
        </row>
        <row r="157">
          <cell r="Z157" t="str">
            <v>工       種</v>
          </cell>
          <cell r="AC157" t="str">
            <v>位</v>
          </cell>
          <cell r="AD157" t="str">
            <v xml:space="preserve"> 数   量</v>
          </cell>
          <cell r="AE157" t="str">
            <v xml:space="preserve"> 工 事 費</v>
          </cell>
          <cell r="AF157" t="str">
            <v xml:space="preserve"> 単  価</v>
          </cell>
          <cell r="AG157" t="str">
            <v xml:space="preserve"> 数   量</v>
          </cell>
          <cell r="AH157" t="str">
            <v xml:space="preserve"> 工 事 費</v>
          </cell>
          <cell r="AI157" t="str">
            <v xml:space="preserve"> 単  価</v>
          </cell>
          <cell r="AJ157" t="str">
            <v>備        考</v>
          </cell>
          <cell r="BH157" t="str">
            <v>工       種</v>
          </cell>
          <cell r="BK157" t="str">
            <v>位</v>
          </cell>
          <cell r="BL157" t="str">
            <v xml:space="preserve"> 数   量</v>
          </cell>
          <cell r="BM157" t="str">
            <v xml:space="preserve"> 工 事 費</v>
          </cell>
          <cell r="BN157" t="str">
            <v xml:space="preserve"> 単  価</v>
          </cell>
          <cell r="BO157" t="str">
            <v xml:space="preserve"> 数   量</v>
          </cell>
          <cell r="BP157" t="str">
            <v xml:space="preserve"> 工 事 費</v>
          </cell>
          <cell r="BQ157" t="str">
            <v xml:space="preserve"> 単  価</v>
          </cell>
          <cell r="BR157" t="str">
            <v>備        考</v>
          </cell>
          <cell r="CP157" t="str">
            <v>工       種</v>
          </cell>
          <cell r="CS157" t="str">
            <v>位</v>
          </cell>
          <cell r="CT157" t="str">
            <v xml:space="preserve"> 数   量</v>
          </cell>
          <cell r="CU157" t="str">
            <v xml:space="preserve"> 工 事 費</v>
          </cell>
          <cell r="CV157" t="str">
            <v xml:space="preserve"> 単  価</v>
          </cell>
          <cell r="CW157" t="str">
            <v xml:space="preserve"> 数   量</v>
          </cell>
          <cell r="CX157" t="str">
            <v xml:space="preserve"> 工 事 費</v>
          </cell>
          <cell r="CY157" t="str">
            <v xml:space="preserve"> 単  価</v>
          </cell>
          <cell r="CZ157" t="str">
            <v>備        考</v>
          </cell>
        </row>
        <row r="158">
          <cell r="Z158" t="str">
            <v>横</v>
          </cell>
          <cell r="AA158" t="str">
            <v>月１回未満清掃</v>
          </cell>
          <cell r="AC158" t="str">
            <v>箇所</v>
          </cell>
          <cell r="AD158">
            <v>80</v>
          </cell>
          <cell r="AE158">
            <v>1030</v>
          </cell>
          <cell r="AF158">
            <v>12.875</v>
          </cell>
          <cell r="AG158">
            <v>80</v>
          </cell>
          <cell r="AH158">
            <v>1030</v>
          </cell>
          <cell r="AI158">
            <v>12.875</v>
          </cell>
          <cell r="BH158" t="str">
            <v>横</v>
          </cell>
          <cell r="BI158" t="str">
            <v>月１回未満清掃</v>
          </cell>
          <cell r="BK158" t="str">
            <v>箇所</v>
          </cell>
          <cell r="BL158">
            <v>72</v>
          </cell>
          <cell r="BM158">
            <v>300</v>
          </cell>
          <cell r="BN158">
            <v>4.166666666666667</v>
          </cell>
          <cell r="BO158">
            <v>72</v>
          </cell>
          <cell r="BP158">
            <v>300</v>
          </cell>
          <cell r="BQ158">
            <v>4.166666666666667</v>
          </cell>
          <cell r="CP158" t="str">
            <v>横</v>
          </cell>
          <cell r="CQ158" t="str">
            <v>月１回未満清掃</v>
          </cell>
          <cell r="CS158" t="str">
            <v>箇所</v>
          </cell>
          <cell r="CT158">
            <v>8</v>
          </cell>
          <cell r="CU158">
            <v>730</v>
          </cell>
          <cell r="CV158">
            <v>91.25</v>
          </cell>
          <cell r="CW158">
            <v>8</v>
          </cell>
          <cell r="CX158">
            <v>730</v>
          </cell>
          <cell r="CY158">
            <v>91.25</v>
          </cell>
        </row>
        <row r="159">
          <cell r="Z159" t="str">
            <v>断</v>
          </cell>
          <cell r="AA159" t="str">
            <v>月 １ 回 清 掃</v>
          </cell>
          <cell r="AC159" t="str">
            <v>箇所</v>
          </cell>
          <cell r="AD159">
            <v>8</v>
          </cell>
          <cell r="AE159">
            <v>0</v>
          </cell>
          <cell r="AF159">
            <v>0</v>
          </cell>
          <cell r="AG159">
            <v>8</v>
          </cell>
          <cell r="AH159">
            <v>0</v>
          </cell>
          <cell r="AI159">
            <v>0</v>
          </cell>
          <cell r="BH159" t="str">
            <v>断</v>
          </cell>
          <cell r="BI159" t="str">
            <v>月 １ 回 清 掃</v>
          </cell>
          <cell r="BK159" t="str">
            <v>箇所</v>
          </cell>
          <cell r="BL159">
            <v>8</v>
          </cell>
          <cell r="BM159">
            <v>0</v>
          </cell>
          <cell r="BN159">
            <v>0</v>
          </cell>
          <cell r="BO159">
            <v>8</v>
          </cell>
          <cell r="BP159">
            <v>0</v>
          </cell>
          <cell r="BQ159">
            <v>0</v>
          </cell>
          <cell r="CP159" t="str">
            <v>断</v>
          </cell>
          <cell r="CQ159" t="str">
            <v>月 １ 回 清 掃</v>
          </cell>
          <cell r="CS159" t="str">
            <v>箇所</v>
          </cell>
          <cell r="CT159">
            <v>0</v>
          </cell>
          <cell r="CU159">
            <v>0</v>
          </cell>
          <cell r="CV159" t="e">
            <v>#DIV/0!</v>
          </cell>
          <cell r="CW159">
            <v>0</v>
          </cell>
          <cell r="CX159">
            <v>0</v>
          </cell>
          <cell r="CY159" t="e">
            <v>#DIV/0!</v>
          </cell>
        </row>
        <row r="160">
          <cell r="X160" t="str">
            <v>路</v>
          </cell>
          <cell r="Y160" t="str">
            <v>清</v>
          </cell>
          <cell r="Z160" t="str">
            <v>歩</v>
          </cell>
          <cell r="AA160" t="str">
            <v>月 ２ 回 清 掃</v>
          </cell>
          <cell r="AC160" t="str">
            <v>箇所</v>
          </cell>
          <cell r="AD160">
            <v>0</v>
          </cell>
          <cell r="AE160">
            <v>0</v>
          </cell>
          <cell r="AF160" t="e">
            <v>#DIV/0!</v>
          </cell>
          <cell r="AG160">
            <v>0</v>
          </cell>
          <cell r="AH160">
            <v>0</v>
          </cell>
          <cell r="AI160" t="e">
            <v>#DIV/0!</v>
          </cell>
          <cell r="BF160" t="str">
            <v>路</v>
          </cell>
          <cell r="BG160" t="str">
            <v>清</v>
          </cell>
          <cell r="BH160" t="str">
            <v>歩</v>
          </cell>
          <cell r="BI160" t="str">
            <v>月 ２ 回 清 掃</v>
          </cell>
          <cell r="BK160" t="str">
            <v>箇所</v>
          </cell>
          <cell r="BL160">
            <v>0</v>
          </cell>
          <cell r="BM160">
            <v>0</v>
          </cell>
          <cell r="BN160" t="e">
            <v>#DIV/0!</v>
          </cell>
          <cell r="BO160">
            <v>0</v>
          </cell>
          <cell r="BP160">
            <v>0</v>
          </cell>
          <cell r="BQ160" t="e">
            <v>#DIV/0!</v>
          </cell>
          <cell r="CN160" t="str">
            <v>路</v>
          </cell>
          <cell r="CO160" t="str">
            <v>清</v>
          </cell>
          <cell r="CP160" t="str">
            <v>歩</v>
          </cell>
          <cell r="CQ160" t="str">
            <v>月 ２ 回 清 掃</v>
          </cell>
          <cell r="CS160" t="str">
            <v>箇所</v>
          </cell>
          <cell r="CT160">
            <v>0</v>
          </cell>
          <cell r="CU160">
            <v>0</v>
          </cell>
          <cell r="CV160" t="e">
            <v>#DIV/0!</v>
          </cell>
          <cell r="CW160">
            <v>0</v>
          </cell>
          <cell r="CX160">
            <v>0</v>
          </cell>
          <cell r="CY160" t="e">
            <v>#DIV/0!</v>
          </cell>
        </row>
        <row r="161">
          <cell r="Z161" t="str">
            <v>道</v>
          </cell>
          <cell r="AA161" t="str">
            <v>月３回以上清掃</v>
          </cell>
          <cell r="AC161" t="str">
            <v>箇所</v>
          </cell>
          <cell r="AD161">
            <v>0</v>
          </cell>
          <cell r="AE161">
            <v>0</v>
          </cell>
          <cell r="AF161" t="e">
            <v>#DIV/0!</v>
          </cell>
          <cell r="AG161">
            <v>0</v>
          </cell>
          <cell r="AH161">
            <v>0</v>
          </cell>
          <cell r="AI161" t="e">
            <v>#DIV/0!</v>
          </cell>
          <cell r="BH161" t="str">
            <v>道</v>
          </cell>
          <cell r="BI161" t="str">
            <v>月３回以上清掃</v>
          </cell>
          <cell r="BK161" t="str">
            <v>箇所</v>
          </cell>
          <cell r="BM161">
            <v>0</v>
          </cell>
          <cell r="BP161">
            <v>0</v>
          </cell>
          <cell r="CP161" t="str">
            <v>道</v>
          </cell>
          <cell r="CQ161" t="str">
            <v>月３回以上清掃</v>
          </cell>
          <cell r="CS161" t="str">
            <v>箇所</v>
          </cell>
          <cell r="CU161">
            <v>0</v>
          </cell>
          <cell r="CX161">
            <v>0</v>
          </cell>
        </row>
        <row r="162">
          <cell r="Z162" t="str">
            <v>橋</v>
          </cell>
          <cell r="AA162" t="str">
            <v xml:space="preserve">      計</v>
          </cell>
          <cell r="AC162" t="str">
            <v>箇所</v>
          </cell>
          <cell r="AD162">
            <v>88</v>
          </cell>
          <cell r="AE162">
            <v>1030</v>
          </cell>
          <cell r="AF162">
            <v>11.704545454545455</v>
          </cell>
          <cell r="AG162">
            <v>88</v>
          </cell>
          <cell r="AH162">
            <v>1030</v>
          </cell>
          <cell r="AI162">
            <v>11.704545454545455</v>
          </cell>
          <cell r="BH162" t="str">
            <v>橋</v>
          </cell>
          <cell r="BI162" t="str">
            <v xml:space="preserve">      計</v>
          </cell>
          <cell r="BK162" t="str">
            <v>箇所</v>
          </cell>
          <cell r="BL162">
            <v>80</v>
          </cell>
          <cell r="BM162">
            <v>300</v>
          </cell>
          <cell r="BN162">
            <v>3.75</v>
          </cell>
          <cell r="BO162">
            <v>80</v>
          </cell>
          <cell r="BP162">
            <v>300</v>
          </cell>
          <cell r="BQ162">
            <v>3.75</v>
          </cell>
          <cell r="CP162" t="str">
            <v>橋</v>
          </cell>
          <cell r="CQ162" t="str">
            <v xml:space="preserve">      計</v>
          </cell>
          <cell r="CS162" t="str">
            <v>箇所</v>
          </cell>
          <cell r="CT162">
            <v>8</v>
          </cell>
          <cell r="CU162">
            <v>730</v>
          </cell>
          <cell r="CV162">
            <v>91.25</v>
          </cell>
          <cell r="CW162">
            <v>8</v>
          </cell>
          <cell r="CX162">
            <v>730</v>
          </cell>
          <cell r="CY162">
            <v>91.25</v>
          </cell>
        </row>
        <row r="163">
          <cell r="Y163" t="str">
            <v>掃</v>
          </cell>
          <cell r="AA163" t="str">
            <v>月１回未満清掃</v>
          </cell>
          <cell r="AC163" t="str">
            <v>箇所</v>
          </cell>
          <cell r="AD163">
            <v>2</v>
          </cell>
          <cell r="AE163">
            <v>530</v>
          </cell>
          <cell r="AF163">
            <v>265</v>
          </cell>
          <cell r="AG163">
            <v>2</v>
          </cell>
          <cell r="AH163">
            <v>530</v>
          </cell>
          <cell r="AI163">
            <v>265</v>
          </cell>
          <cell r="BG163" t="str">
            <v>掃</v>
          </cell>
          <cell r="BI163" t="str">
            <v>月１回未満清掃</v>
          </cell>
          <cell r="BK163" t="str">
            <v>箇所</v>
          </cell>
          <cell r="BL163">
            <v>0</v>
          </cell>
          <cell r="BM163">
            <v>0</v>
          </cell>
          <cell r="BN163" t="e">
            <v>#DIV/0!</v>
          </cell>
          <cell r="BO163">
            <v>0</v>
          </cell>
          <cell r="BP163">
            <v>0</v>
          </cell>
          <cell r="BQ163" t="e">
            <v>#DIV/0!</v>
          </cell>
          <cell r="CO163" t="str">
            <v>掃</v>
          </cell>
          <cell r="CQ163" t="str">
            <v>月１回未満清掃</v>
          </cell>
          <cell r="CS163" t="str">
            <v>箇所</v>
          </cell>
          <cell r="CT163">
            <v>2</v>
          </cell>
          <cell r="CU163">
            <v>530</v>
          </cell>
          <cell r="CV163">
            <v>265</v>
          </cell>
          <cell r="CW163">
            <v>2</v>
          </cell>
          <cell r="CX163">
            <v>530</v>
          </cell>
          <cell r="CY163">
            <v>265</v>
          </cell>
        </row>
        <row r="164">
          <cell r="X164" t="str">
            <v>肩</v>
          </cell>
          <cell r="Z164" t="str">
            <v>地</v>
          </cell>
          <cell r="AA164" t="str">
            <v>月 １ 回 清 掃</v>
          </cell>
          <cell r="AC164" t="str">
            <v>箇所</v>
          </cell>
          <cell r="AD164">
            <v>0</v>
          </cell>
          <cell r="AE164">
            <v>0</v>
          </cell>
          <cell r="AF164" t="e">
            <v>#DIV/0!</v>
          </cell>
          <cell r="AG164">
            <v>0</v>
          </cell>
          <cell r="AH164">
            <v>0</v>
          </cell>
          <cell r="AI164" t="e">
            <v>#DIV/0!</v>
          </cell>
          <cell r="BF164" t="str">
            <v>肩</v>
          </cell>
          <cell r="BH164" t="str">
            <v>地</v>
          </cell>
          <cell r="BI164" t="str">
            <v>月 １ 回 清 掃</v>
          </cell>
          <cell r="BK164" t="str">
            <v>箇所</v>
          </cell>
          <cell r="BM164">
            <v>0</v>
          </cell>
          <cell r="BP164">
            <v>0</v>
          </cell>
          <cell r="CN164" t="str">
            <v>肩</v>
          </cell>
          <cell r="CP164" t="str">
            <v>地</v>
          </cell>
          <cell r="CQ164" t="str">
            <v>月 １ 回 清 掃</v>
          </cell>
          <cell r="CS164" t="str">
            <v>箇所</v>
          </cell>
          <cell r="CU164">
            <v>0</v>
          </cell>
          <cell r="CX164">
            <v>0</v>
          </cell>
        </row>
        <row r="165">
          <cell r="Z165" t="str">
            <v>下</v>
          </cell>
          <cell r="AA165" t="str">
            <v>月 ２ 回 清 掃</v>
          </cell>
          <cell r="AC165" t="str">
            <v>箇所</v>
          </cell>
          <cell r="AD165">
            <v>0</v>
          </cell>
          <cell r="AE165">
            <v>7800</v>
          </cell>
          <cell r="AF165" t="e">
            <v>#DIV/0!</v>
          </cell>
          <cell r="AG165">
            <v>0</v>
          </cell>
          <cell r="AH165">
            <v>7800</v>
          </cell>
          <cell r="AI165" t="e">
            <v>#DIV/0!</v>
          </cell>
          <cell r="BH165" t="str">
            <v>下</v>
          </cell>
          <cell r="BI165" t="str">
            <v>月 ２ 回 清 掃</v>
          </cell>
          <cell r="BK165" t="str">
            <v>箇所</v>
          </cell>
          <cell r="BM165">
            <v>0</v>
          </cell>
          <cell r="BP165">
            <v>0</v>
          </cell>
          <cell r="CP165" t="str">
            <v>下</v>
          </cell>
          <cell r="CQ165" t="str">
            <v>月 ２ 回 清 掃</v>
          </cell>
          <cell r="CS165" t="str">
            <v>箇所</v>
          </cell>
          <cell r="CU165">
            <v>7800</v>
          </cell>
          <cell r="CX165">
            <v>7800</v>
          </cell>
        </row>
        <row r="166">
          <cell r="Y166" t="str">
            <v>散</v>
          </cell>
          <cell r="Z166" t="str">
            <v>道</v>
          </cell>
          <cell r="AA166" t="str">
            <v>月３回以上清掃</v>
          </cell>
          <cell r="AC166" t="str">
            <v>箇所</v>
          </cell>
          <cell r="AD166">
            <v>0</v>
          </cell>
          <cell r="AE166">
            <v>300</v>
          </cell>
          <cell r="AF166" t="e">
            <v>#DIV/0!</v>
          </cell>
          <cell r="AG166">
            <v>0</v>
          </cell>
          <cell r="AH166">
            <v>300</v>
          </cell>
          <cell r="AI166" t="e">
            <v>#DIV/0!</v>
          </cell>
          <cell r="BG166" t="str">
            <v>散</v>
          </cell>
          <cell r="BH166" t="str">
            <v>道</v>
          </cell>
          <cell r="BI166" t="str">
            <v>月３回以上清掃</v>
          </cell>
          <cell r="BK166" t="str">
            <v>箇所</v>
          </cell>
          <cell r="BM166">
            <v>300</v>
          </cell>
          <cell r="BP166">
            <v>300</v>
          </cell>
          <cell r="CO166" t="str">
            <v>散</v>
          </cell>
          <cell r="CP166" t="str">
            <v>道</v>
          </cell>
          <cell r="CQ166" t="str">
            <v>月３回以上清掃</v>
          </cell>
          <cell r="CS166" t="str">
            <v>箇所</v>
          </cell>
          <cell r="CU166">
            <v>0</v>
          </cell>
          <cell r="CX166">
            <v>0</v>
          </cell>
        </row>
        <row r="167">
          <cell r="AA167" t="str">
            <v xml:space="preserve">      計</v>
          </cell>
          <cell r="AC167" t="str">
            <v>箇所</v>
          </cell>
          <cell r="AD167">
            <v>2</v>
          </cell>
          <cell r="AE167">
            <v>8630</v>
          </cell>
          <cell r="AF167">
            <v>4315</v>
          </cell>
          <cell r="AG167">
            <v>2</v>
          </cell>
          <cell r="AH167">
            <v>8630</v>
          </cell>
          <cell r="AI167">
            <v>4315</v>
          </cell>
          <cell r="BI167" t="str">
            <v xml:space="preserve">      計</v>
          </cell>
          <cell r="BK167" t="str">
            <v>箇所</v>
          </cell>
          <cell r="BL167">
            <v>0</v>
          </cell>
          <cell r="BM167">
            <v>300</v>
          </cell>
          <cell r="BN167" t="e">
            <v>#DIV/0!</v>
          </cell>
          <cell r="BO167">
            <v>0</v>
          </cell>
          <cell r="BP167">
            <v>300</v>
          </cell>
          <cell r="BQ167" t="e">
            <v>#DIV/0!</v>
          </cell>
          <cell r="CQ167" t="str">
            <v xml:space="preserve">      計</v>
          </cell>
          <cell r="CS167" t="str">
            <v>箇所</v>
          </cell>
          <cell r="CT167">
            <v>2</v>
          </cell>
          <cell r="CU167">
            <v>8330</v>
          </cell>
          <cell r="CV167">
            <v>4165</v>
          </cell>
          <cell r="CW167">
            <v>2</v>
          </cell>
          <cell r="CX167">
            <v>8330</v>
          </cell>
          <cell r="CY167">
            <v>4165</v>
          </cell>
        </row>
        <row r="168">
          <cell r="X168" t="str">
            <v>法</v>
          </cell>
          <cell r="Z168" t="str">
            <v>側</v>
          </cell>
          <cell r="AA168" t="str">
            <v>市     街     地</v>
          </cell>
          <cell r="AC168" t="str">
            <v>㎞</v>
          </cell>
          <cell r="AD168">
            <v>479.40000000000003</v>
          </cell>
          <cell r="AE168">
            <v>392600</v>
          </cell>
          <cell r="AF168">
            <v>818.94034209428446</v>
          </cell>
          <cell r="AG168">
            <v>479.40000000000003</v>
          </cell>
          <cell r="AH168">
            <v>392600</v>
          </cell>
          <cell r="AI168">
            <v>818.94034209428446</v>
          </cell>
          <cell r="BF168" t="str">
            <v>法</v>
          </cell>
          <cell r="BH168" t="str">
            <v>側</v>
          </cell>
          <cell r="BI168" t="str">
            <v>市     街     地</v>
          </cell>
          <cell r="BK168" t="str">
            <v>㎞</v>
          </cell>
          <cell r="BL168">
            <v>300.3</v>
          </cell>
          <cell r="BM168">
            <v>2100</v>
          </cell>
          <cell r="BN168">
            <v>6.9930069930069925</v>
          </cell>
          <cell r="BO168">
            <v>300.3</v>
          </cell>
          <cell r="BP168">
            <v>2100</v>
          </cell>
          <cell r="BQ168">
            <v>6.9930069930069925</v>
          </cell>
          <cell r="CN168" t="str">
            <v>法</v>
          </cell>
          <cell r="CP168" t="str">
            <v>側</v>
          </cell>
          <cell r="CQ168" t="str">
            <v>市     街     地</v>
          </cell>
          <cell r="CS168" t="str">
            <v>㎞</v>
          </cell>
          <cell r="CT168">
            <v>179.10000000000002</v>
          </cell>
          <cell r="CU168">
            <v>390500</v>
          </cell>
          <cell r="CV168">
            <v>2180.3461753210495</v>
          </cell>
          <cell r="CW168">
            <v>179.10000000000002</v>
          </cell>
          <cell r="CX168">
            <v>390500</v>
          </cell>
          <cell r="CY168">
            <v>2180.3461753210495</v>
          </cell>
        </row>
        <row r="169">
          <cell r="Y169" t="str">
            <v>水</v>
          </cell>
          <cell r="Z169" t="str">
            <v>溝</v>
          </cell>
          <cell r="AA169" t="str">
            <v>地     方     部</v>
          </cell>
          <cell r="AC169" t="str">
            <v>㎞</v>
          </cell>
          <cell r="AD169">
            <v>208.5</v>
          </cell>
          <cell r="AE169">
            <v>130900</v>
          </cell>
          <cell r="AF169">
            <v>627.8177458033573</v>
          </cell>
          <cell r="AG169">
            <v>208.5</v>
          </cell>
          <cell r="AH169">
            <v>130900</v>
          </cell>
          <cell r="AI169">
            <v>627.8177458033573</v>
          </cell>
          <cell r="BG169" t="str">
            <v>水</v>
          </cell>
          <cell r="BH169" t="str">
            <v>溝</v>
          </cell>
          <cell r="BI169" t="str">
            <v>地     方     部</v>
          </cell>
          <cell r="BK169" t="str">
            <v>㎞</v>
          </cell>
          <cell r="BL169">
            <v>97.300000000000011</v>
          </cell>
          <cell r="BM169">
            <v>2900</v>
          </cell>
          <cell r="BN169">
            <v>29.804727646454261</v>
          </cell>
          <cell r="BO169">
            <v>97.300000000000011</v>
          </cell>
          <cell r="BP169">
            <v>2900</v>
          </cell>
          <cell r="BQ169">
            <v>29.804727646454261</v>
          </cell>
          <cell r="CO169" t="str">
            <v>水</v>
          </cell>
          <cell r="CP169" t="str">
            <v>溝</v>
          </cell>
          <cell r="CQ169" t="str">
            <v>地     方     部</v>
          </cell>
          <cell r="CS169" t="str">
            <v>㎞</v>
          </cell>
          <cell r="CT169">
            <v>111.2</v>
          </cell>
          <cell r="CU169">
            <v>128000</v>
          </cell>
          <cell r="CV169">
            <v>1151.0791366906474</v>
          </cell>
          <cell r="CW169">
            <v>111.2</v>
          </cell>
          <cell r="CX169">
            <v>128000</v>
          </cell>
          <cell r="CY169">
            <v>1151.0791366906474</v>
          </cell>
        </row>
        <row r="170">
          <cell r="AA170" t="str">
            <v xml:space="preserve">      計</v>
          </cell>
          <cell r="AC170" t="str">
            <v>㎞</v>
          </cell>
          <cell r="AD170">
            <v>687.90000000000009</v>
          </cell>
          <cell r="AE170">
            <v>523500</v>
          </cell>
          <cell r="AF170">
            <v>761.01177496729167</v>
          </cell>
          <cell r="AG170">
            <v>687.90000000000009</v>
          </cell>
          <cell r="AH170">
            <v>523500</v>
          </cell>
          <cell r="AI170">
            <v>761.01177496729167</v>
          </cell>
          <cell r="BI170" t="str">
            <v xml:space="preserve">      計</v>
          </cell>
          <cell r="BK170" t="str">
            <v>㎞</v>
          </cell>
          <cell r="BL170">
            <v>397.6</v>
          </cell>
          <cell r="BM170">
            <v>5000</v>
          </cell>
          <cell r="BN170">
            <v>12.575452716297786</v>
          </cell>
          <cell r="BO170">
            <v>397.6</v>
          </cell>
          <cell r="BP170">
            <v>5000</v>
          </cell>
          <cell r="BQ170">
            <v>12.575452716297786</v>
          </cell>
          <cell r="CQ170" t="str">
            <v xml:space="preserve">      計</v>
          </cell>
          <cell r="CS170" t="str">
            <v>㎞</v>
          </cell>
          <cell r="CT170">
            <v>290.3</v>
          </cell>
          <cell r="CU170">
            <v>518500</v>
          </cell>
          <cell r="CV170">
            <v>1786.0833620392696</v>
          </cell>
          <cell r="CW170">
            <v>290.3</v>
          </cell>
          <cell r="CX170">
            <v>518500</v>
          </cell>
          <cell r="CY170">
            <v>1786.0833620392696</v>
          </cell>
        </row>
        <row r="171">
          <cell r="Z171" t="str">
            <v>そ      の      他</v>
          </cell>
          <cell r="AC171" t="str">
            <v>式</v>
          </cell>
          <cell r="AD171">
            <v>0</v>
          </cell>
          <cell r="AE171">
            <v>1751340</v>
          </cell>
          <cell r="AF171" t="str">
            <v xml:space="preserve">    －</v>
          </cell>
          <cell r="AG171">
            <v>0</v>
          </cell>
          <cell r="AH171">
            <v>1751340</v>
          </cell>
          <cell r="AI171" t="str">
            <v xml:space="preserve">    －</v>
          </cell>
          <cell r="AJ171" t="str">
            <v>主な内容</v>
          </cell>
          <cell r="BH171" t="str">
            <v>そ      の      他</v>
          </cell>
          <cell r="BK171" t="str">
            <v>式</v>
          </cell>
          <cell r="BM171">
            <v>8800</v>
          </cell>
          <cell r="BN171" t="str">
            <v xml:space="preserve">    －</v>
          </cell>
          <cell r="BP171">
            <v>8800</v>
          </cell>
          <cell r="BQ171" t="str">
            <v xml:space="preserve">    －</v>
          </cell>
          <cell r="BR171" t="str">
            <v>主な内容</v>
          </cell>
          <cell r="CP171" t="str">
            <v>そ      の      他</v>
          </cell>
          <cell r="CS171" t="str">
            <v>式</v>
          </cell>
          <cell r="CU171">
            <v>1742540</v>
          </cell>
          <cell r="CV171" t="str">
            <v xml:space="preserve">    －</v>
          </cell>
          <cell r="CX171">
            <v>1742540</v>
          </cell>
          <cell r="CY171" t="str">
            <v xml:space="preserve">    －</v>
          </cell>
          <cell r="CZ171" t="str">
            <v>主な内容</v>
          </cell>
        </row>
        <row r="172">
          <cell r="X172" t="str">
            <v>面</v>
          </cell>
          <cell r="Z172" t="str">
            <v xml:space="preserve">   合  　　　計</v>
          </cell>
          <cell r="AD172" t="str">
            <v>－</v>
          </cell>
          <cell r="AE172">
            <v>3429900</v>
          </cell>
          <cell r="AF172" t="str">
            <v xml:space="preserve">    －</v>
          </cell>
          <cell r="AG172" t="str">
            <v>－</v>
          </cell>
          <cell r="AH172">
            <v>3429900</v>
          </cell>
          <cell r="AI172" t="str">
            <v xml:space="preserve">    －</v>
          </cell>
          <cell r="BF172" t="str">
            <v>面</v>
          </cell>
          <cell r="BH172" t="str">
            <v xml:space="preserve">   合  　　　計</v>
          </cell>
          <cell r="BL172" t="str">
            <v>－</v>
          </cell>
          <cell r="BM172">
            <v>33900</v>
          </cell>
          <cell r="BN172" t="str">
            <v xml:space="preserve">    －</v>
          </cell>
          <cell r="BO172" t="str">
            <v>－</v>
          </cell>
          <cell r="BP172">
            <v>33900</v>
          </cell>
          <cell r="BQ172" t="str">
            <v xml:space="preserve">    －</v>
          </cell>
          <cell r="CN172" t="str">
            <v>面</v>
          </cell>
          <cell r="CP172" t="str">
            <v xml:space="preserve">   合  　　　計</v>
          </cell>
          <cell r="CT172" t="str">
            <v>－</v>
          </cell>
          <cell r="CU172">
            <v>3396000</v>
          </cell>
          <cell r="CV172" t="str">
            <v xml:space="preserve">    －</v>
          </cell>
          <cell r="CW172" t="str">
            <v>－</v>
          </cell>
          <cell r="CX172">
            <v>3396000</v>
          </cell>
          <cell r="CY172" t="str">
            <v xml:space="preserve">    －</v>
          </cell>
        </row>
        <row r="173">
          <cell r="Z173" t="str">
            <v>除               雪</v>
          </cell>
          <cell r="AC173" t="str">
            <v>㎞</v>
          </cell>
          <cell r="AD173">
            <v>0</v>
          </cell>
          <cell r="AE173">
            <v>40000</v>
          </cell>
          <cell r="AF173" t="e">
            <v>#DIV/0!</v>
          </cell>
          <cell r="AG173">
            <v>0</v>
          </cell>
          <cell r="AH173">
            <v>40000</v>
          </cell>
          <cell r="AI173" t="e">
            <v>#DIV/0!</v>
          </cell>
          <cell r="BH173" t="str">
            <v>除               雪</v>
          </cell>
          <cell r="BK173" t="str">
            <v>㎞</v>
          </cell>
          <cell r="BM173">
            <v>0</v>
          </cell>
          <cell r="BP173">
            <v>0</v>
          </cell>
          <cell r="CP173" t="str">
            <v>除               雪</v>
          </cell>
          <cell r="CS173" t="str">
            <v>㎞</v>
          </cell>
          <cell r="CU173">
            <v>40000</v>
          </cell>
          <cell r="CX173">
            <v>40000</v>
          </cell>
        </row>
        <row r="174">
          <cell r="Y174" t="str">
            <v>除</v>
          </cell>
          <cell r="Z174" t="str">
            <v>防雪柵設置取外し</v>
          </cell>
          <cell r="AC174" t="str">
            <v>㎞</v>
          </cell>
          <cell r="AD174">
            <v>127.7</v>
          </cell>
          <cell r="AE174">
            <v>779800</v>
          </cell>
          <cell r="AF174">
            <v>6106.4996084573213</v>
          </cell>
          <cell r="AG174">
            <v>127.7</v>
          </cell>
          <cell r="AH174">
            <v>768400</v>
          </cell>
          <cell r="AI174">
            <v>6017.2278778386844</v>
          </cell>
          <cell r="BG174" t="str">
            <v>除</v>
          </cell>
          <cell r="BH174" t="str">
            <v>防雪柵設置取外し</v>
          </cell>
          <cell r="BK174" t="str">
            <v>㎞</v>
          </cell>
          <cell r="BL174">
            <v>0</v>
          </cell>
          <cell r="BM174">
            <v>0</v>
          </cell>
          <cell r="BN174" t="e">
            <v>#DIV/0!</v>
          </cell>
          <cell r="BO174">
            <v>0</v>
          </cell>
          <cell r="BP174">
            <v>0</v>
          </cell>
          <cell r="BQ174" t="e">
            <v>#DIV/0!</v>
          </cell>
          <cell r="CO174" t="str">
            <v>除</v>
          </cell>
          <cell r="CP174" t="str">
            <v>防雪柵設置取外し</v>
          </cell>
          <cell r="CS174" t="str">
            <v>㎞</v>
          </cell>
          <cell r="CT174">
            <v>127.7</v>
          </cell>
          <cell r="CU174">
            <v>779800</v>
          </cell>
          <cell r="CV174">
            <v>6106.4996084573213</v>
          </cell>
          <cell r="CW174">
            <v>127.7</v>
          </cell>
          <cell r="CX174">
            <v>768400</v>
          </cell>
          <cell r="CY174">
            <v>6017.2278778386844</v>
          </cell>
        </row>
        <row r="175">
          <cell r="Z175" t="str">
            <v>薬   剤   散   布</v>
          </cell>
          <cell r="AC175" t="str">
            <v>㎞</v>
          </cell>
          <cell r="AD175">
            <v>0</v>
          </cell>
          <cell r="AE175">
            <v>0</v>
          </cell>
          <cell r="AF175" t="str">
            <v>－</v>
          </cell>
          <cell r="AG175">
            <v>0</v>
          </cell>
          <cell r="AH175">
            <v>0</v>
          </cell>
          <cell r="AI175" t="str">
            <v>－</v>
          </cell>
          <cell r="AJ175" t="str">
            <v>対象道路延長</v>
          </cell>
          <cell r="BH175" t="str">
            <v>薬   剤   散   布</v>
          </cell>
          <cell r="BK175" t="str">
            <v>㎞</v>
          </cell>
          <cell r="BL175">
            <v>0</v>
          </cell>
          <cell r="BM175">
            <v>0</v>
          </cell>
          <cell r="BN175" t="str">
            <v>－</v>
          </cell>
          <cell r="BO175">
            <v>0</v>
          </cell>
          <cell r="BP175">
            <v>0</v>
          </cell>
          <cell r="BQ175" t="str">
            <v>－</v>
          </cell>
          <cell r="BR175" t="str">
            <v>対象道路延長</v>
          </cell>
          <cell r="CP175" t="str">
            <v>薬   剤   散   布</v>
          </cell>
          <cell r="CS175" t="str">
            <v>㎞</v>
          </cell>
          <cell r="CT175">
            <v>0</v>
          </cell>
          <cell r="CU175">
            <v>0</v>
          </cell>
          <cell r="CV175" t="str">
            <v>－</v>
          </cell>
          <cell r="CW175">
            <v>0</v>
          </cell>
          <cell r="CX175">
            <v>0</v>
          </cell>
          <cell r="CY175" t="str">
            <v>－</v>
          </cell>
          <cell r="CZ175" t="str">
            <v>対象道路延長</v>
          </cell>
        </row>
        <row r="176">
          <cell r="X176" t="str">
            <v>等</v>
          </cell>
          <cell r="Y176" t="str">
            <v>雪</v>
          </cell>
          <cell r="Z176" t="str">
            <v>そ      の      他</v>
          </cell>
          <cell r="AC176" t="str">
            <v>式</v>
          </cell>
          <cell r="AD176">
            <v>1</v>
          </cell>
          <cell r="AE176">
            <v>198500</v>
          </cell>
          <cell r="AF176" t="str">
            <v xml:space="preserve">    －</v>
          </cell>
          <cell r="AG176">
            <v>1</v>
          </cell>
          <cell r="AH176">
            <v>198500</v>
          </cell>
          <cell r="AI176" t="str">
            <v xml:space="preserve">    －</v>
          </cell>
          <cell r="AJ176" t="str">
            <v>主な内容 防雪柵補修 雪割</v>
          </cell>
          <cell r="BF176" t="str">
            <v>等</v>
          </cell>
          <cell r="BG176" t="str">
            <v>雪</v>
          </cell>
          <cell r="BH176" t="str">
            <v>そ      の      他</v>
          </cell>
          <cell r="BK176" t="str">
            <v>式</v>
          </cell>
          <cell r="BL176">
            <v>1</v>
          </cell>
          <cell r="BM176">
            <v>47400</v>
          </cell>
          <cell r="BN176" t="str">
            <v xml:space="preserve">    －</v>
          </cell>
          <cell r="BO176">
            <v>1</v>
          </cell>
          <cell r="BP176">
            <v>47400</v>
          </cell>
          <cell r="BQ176" t="str">
            <v xml:space="preserve">    －</v>
          </cell>
          <cell r="BR176" t="str">
            <v>主な内容 防雪柵補修 雪割</v>
          </cell>
          <cell r="CN176" t="str">
            <v>等</v>
          </cell>
          <cell r="CO176" t="str">
            <v>雪</v>
          </cell>
          <cell r="CP176" t="str">
            <v>そ      の      他</v>
          </cell>
          <cell r="CS176" t="str">
            <v>式</v>
          </cell>
          <cell r="CT176">
            <v>1</v>
          </cell>
          <cell r="CU176">
            <v>151100</v>
          </cell>
          <cell r="CV176" t="str">
            <v xml:space="preserve">    －</v>
          </cell>
          <cell r="CW176">
            <v>1</v>
          </cell>
          <cell r="CX176">
            <v>151100</v>
          </cell>
          <cell r="CY176" t="str">
            <v xml:space="preserve">    －</v>
          </cell>
          <cell r="CZ176" t="str">
            <v>主な内容 防雪柵補修 雪割</v>
          </cell>
        </row>
        <row r="177">
          <cell r="Z177" t="str">
            <v xml:space="preserve">        計</v>
          </cell>
          <cell r="AD177" t="str">
            <v>－</v>
          </cell>
          <cell r="AE177">
            <v>1018300</v>
          </cell>
          <cell r="AF177" t="str">
            <v xml:space="preserve">    －</v>
          </cell>
          <cell r="AG177" t="str">
            <v>－</v>
          </cell>
          <cell r="AH177">
            <v>1006900</v>
          </cell>
          <cell r="AI177" t="str">
            <v xml:space="preserve">    －</v>
          </cell>
          <cell r="BH177" t="str">
            <v xml:space="preserve">        計</v>
          </cell>
          <cell r="BL177" t="str">
            <v>－</v>
          </cell>
          <cell r="BM177">
            <v>47400</v>
          </cell>
          <cell r="BN177" t="str">
            <v xml:space="preserve">    －</v>
          </cell>
          <cell r="BO177" t="str">
            <v>－</v>
          </cell>
          <cell r="BP177">
            <v>47400</v>
          </cell>
          <cell r="BQ177" t="str">
            <v xml:space="preserve">    －</v>
          </cell>
          <cell r="CP177" t="str">
            <v xml:space="preserve">        計</v>
          </cell>
          <cell r="CT177" t="str">
            <v>－</v>
          </cell>
          <cell r="CU177">
            <v>970900</v>
          </cell>
          <cell r="CV177" t="str">
            <v xml:space="preserve">    －</v>
          </cell>
          <cell r="CW177" t="str">
            <v>－</v>
          </cell>
          <cell r="CX177">
            <v>959500</v>
          </cell>
          <cell r="CY177" t="str">
            <v xml:space="preserve">    －</v>
          </cell>
        </row>
        <row r="178">
          <cell r="Y178" t="str">
            <v xml:space="preserve">    合         計</v>
          </cell>
          <cell r="AD178" t="str">
            <v>－</v>
          </cell>
          <cell r="AE178">
            <v>6559000</v>
          </cell>
          <cell r="AF178" t="str">
            <v xml:space="preserve">    －</v>
          </cell>
          <cell r="AG178" t="str">
            <v>－</v>
          </cell>
          <cell r="AH178">
            <v>6547600</v>
          </cell>
          <cell r="AI178" t="str">
            <v xml:space="preserve">    －</v>
          </cell>
          <cell r="BG178" t="str">
            <v xml:space="preserve">    合         計</v>
          </cell>
          <cell r="BL178" t="str">
            <v>－</v>
          </cell>
          <cell r="BM178">
            <v>127300</v>
          </cell>
          <cell r="BN178" t="str">
            <v xml:space="preserve">    －</v>
          </cell>
          <cell r="BO178" t="str">
            <v>－</v>
          </cell>
          <cell r="BP178">
            <v>127300</v>
          </cell>
          <cell r="BQ178" t="str">
            <v xml:space="preserve">    －</v>
          </cell>
          <cell r="CO178" t="str">
            <v xml:space="preserve">    合         計</v>
          </cell>
          <cell r="CT178" t="str">
            <v>－</v>
          </cell>
          <cell r="CU178">
            <v>6431700</v>
          </cell>
          <cell r="CV178" t="str">
            <v xml:space="preserve">    －</v>
          </cell>
          <cell r="CW178" t="str">
            <v>－</v>
          </cell>
          <cell r="CX178">
            <v>6420300</v>
          </cell>
          <cell r="CY178" t="str">
            <v xml:space="preserve">    －</v>
          </cell>
        </row>
        <row r="179">
          <cell r="Y179" t="str">
            <v>防</v>
          </cell>
          <cell r="Z179" t="str">
            <v>木               造</v>
          </cell>
          <cell r="AC179" t="str">
            <v>戸</v>
          </cell>
          <cell r="AD179">
            <v>0</v>
          </cell>
          <cell r="AE179">
            <v>0</v>
          </cell>
          <cell r="AF179" t="e">
            <v>#DIV/0!</v>
          </cell>
          <cell r="AG179">
            <v>0</v>
          </cell>
          <cell r="AH179">
            <v>0</v>
          </cell>
          <cell r="AI179" t="e">
            <v>#DIV/0!</v>
          </cell>
          <cell r="BG179" t="str">
            <v>防</v>
          </cell>
          <cell r="BH179" t="str">
            <v>木               造</v>
          </cell>
          <cell r="BK179" t="str">
            <v>戸</v>
          </cell>
          <cell r="BM179">
            <v>0</v>
          </cell>
          <cell r="BP179">
            <v>0</v>
          </cell>
          <cell r="CO179" t="str">
            <v>防</v>
          </cell>
          <cell r="CP179" t="str">
            <v>木               造</v>
          </cell>
          <cell r="CS179" t="str">
            <v>戸</v>
          </cell>
          <cell r="CU179">
            <v>0</v>
          </cell>
          <cell r="CX179">
            <v>0</v>
          </cell>
        </row>
        <row r="180">
          <cell r="Z180" t="str">
            <v>Ｒ               Ｃ</v>
          </cell>
          <cell r="AC180" t="str">
            <v>戸</v>
          </cell>
          <cell r="AD180">
            <v>0</v>
          </cell>
          <cell r="AE180">
            <v>0</v>
          </cell>
          <cell r="AF180" t="e">
            <v>#DIV/0!</v>
          </cell>
          <cell r="AG180">
            <v>0</v>
          </cell>
          <cell r="AH180">
            <v>0</v>
          </cell>
          <cell r="AI180" t="e">
            <v>#DIV/0!</v>
          </cell>
          <cell r="BH180" t="str">
            <v>Ｒ               Ｃ</v>
          </cell>
          <cell r="BK180" t="str">
            <v>戸</v>
          </cell>
          <cell r="BM180">
            <v>0</v>
          </cell>
          <cell r="BP180">
            <v>0</v>
          </cell>
          <cell r="CP180" t="str">
            <v>Ｒ               Ｃ</v>
          </cell>
          <cell r="CS180" t="str">
            <v>戸</v>
          </cell>
          <cell r="CU180">
            <v>0</v>
          </cell>
          <cell r="CX180">
            <v>0</v>
          </cell>
        </row>
        <row r="181">
          <cell r="Y181" t="str">
            <v>音</v>
          </cell>
          <cell r="Z181" t="str">
            <v xml:space="preserve">        計</v>
          </cell>
          <cell r="AC181" t="str">
            <v>戸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J181" t="str">
            <v>箇所名を記入</v>
          </cell>
          <cell r="BG181" t="str">
            <v>音</v>
          </cell>
          <cell r="BH181" t="str">
            <v xml:space="preserve">        計</v>
          </cell>
          <cell r="BK181" t="str">
            <v>戸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R181" t="str">
            <v>箇所名を記入</v>
          </cell>
          <cell r="CO181" t="str">
            <v>音</v>
          </cell>
          <cell r="CP181" t="str">
            <v xml:space="preserve">        計</v>
          </cell>
          <cell r="CS181" t="str">
            <v>戸</v>
          </cell>
          <cell r="CT181">
            <v>0</v>
          </cell>
          <cell r="CU181">
            <v>0</v>
          </cell>
          <cell r="CV181">
            <v>0</v>
          </cell>
          <cell r="CW181">
            <v>0</v>
          </cell>
          <cell r="CX181">
            <v>0</v>
          </cell>
          <cell r="CZ181" t="str">
            <v>箇所名を記入</v>
          </cell>
        </row>
        <row r="182">
          <cell r="AA182" t="str">
            <v>直            営</v>
          </cell>
          <cell r="AC182" t="str">
            <v>千㎞</v>
          </cell>
          <cell r="AD182" t="e">
            <v>#VALUE!</v>
          </cell>
          <cell r="AE182">
            <v>89400</v>
          </cell>
          <cell r="AF182" t="e">
            <v>#VALUE!</v>
          </cell>
          <cell r="AG182" t="e">
            <v>#VALUE!</v>
          </cell>
          <cell r="AH182">
            <v>89400</v>
          </cell>
          <cell r="AI182" t="e">
            <v>#VALUE!</v>
          </cell>
          <cell r="AJ182" t="str">
            <v>数量は年間のべ延長</v>
          </cell>
          <cell r="BI182" t="str">
            <v>直            営</v>
          </cell>
          <cell r="BK182" t="str">
            <v>千㎞</v>
          </cell>
          <cell r="BL182" t="e">
            <v>#VALUE!</v>
          </cell>
          <cell r="BM182">
            <v>89400</v>
          </cell>
          <cell r="BN182" t="e">
            <v>#VALUE!</v>
          </cell>
          <cell r="BO182" t="e">
            <v>#VALUE!</v>
          </cell>
          <cell r="BP182">
            <v>89400</v>
          </cell>
          <cell r="BQ182" t="e">
            <v>#VALUE!</v>
          </cell>
          <cell r="BR182" t="str">
            <v>数量は年間のべ延長</v>
          </cell>
          <cell r="CQ182" t="str">
            <v>直            営</v>
          </cell>
          <cell r="CS182" t="str">
            <v>千㎞</v>
          </cell>
          <cell r="CT182">
            <v>0</v>
          </cell>
          <cell r="CU182">
            <v>0</v>
          </cell>
          <cell r="CV182" t="e">
            <v>#DIV/0!</v>
          </cell>
          <cell r="CW182">
            <v>0</v>
          </cell>
          <cell r="CX182">
            <v>0</v>
          </cell>
          <cell r="CY182" t="e">
            <v>#DIV/0!</v>
          </cell>
          <cell r="CZ182" t="str">
            <v>数量は年間のべ延長</v>
          </cell>
        </row>
        <row r="183">
          <cell r="X183" t="str">
            <v>そ</v>
          </cell>
          <cell r="Y183" t="str">
            <v>巡</v>
          </cell>
          <cell r="Z183" t="str">
            <v>巡</v>
          </cell>
          <cell r="AA183" t="str">
            <v>委</v>
          </cell>
          <cell r="AB183" t="str">
            <v>巡   視   員</v>
          </cell>
          <cell r="AC183" t="str">
            <v>千㎞</v>
          </cell>
          <cell r="AD183" t="e">
            <v>#VALUE!</v>
          </cell>
          <cell r="AE183">
            <v>322200</v>
          </cell>
          <cell r="AF183" t="e">
            <v>#VALUE!</v>
          </cell>
          <cell r="AG183" t="e">
            <v>#VALUE!</v>
          </cell>
          <cell r="AH183">
            <v>322200</v>
          </cell>
          <cell r="AI183" t="e">
            <v>#VALUE!</v>
          </cell>
          <cell r="AJ183" t="str">
            <v>数量は年間のべ延長</v>
          </cell>
          <cell r="BF183" t="str">
            <v>そ</v>
          </cell>
          <cell r="BG183" t="str">
            <v>巡</v>
          </cell>
          <cell r="BH183" t="str">
            <v>巡</v>
          </cell>
          <cell r="BI183" t="str">
            <v>委</v>
          </cell>
          <cell r="BJ183" t="str">
            <v>巡   視   員</v>
          </cell>
          <cell r="BK183" t="str">
            <v>千㎞</v>
          </cell>
          <cell r="BL183" t="e">
            <v>#VALUE!</v>
          </cell>
          <cell r="BM183">
            <v>0</v>
          </cell>
          <cell r="BN183" t="e">
            <v>#VALUE!</v>
          </cell>
          <cell r="BO183" t="e">
            <v>#VALUE!</v>
          </cell>
          <cell r="BP183">
            <v>0</v>
          </cell>
          <cell r="BQ183" t="e">
            <v>#VALUE!</v>
          </cell>
          <cell r="BR183" t="str">
            <v>数量は年間のべ延長</v>
          </cell>
          <cell r="CN183" t="str">
            <v>そ</v>
          </cell>
          <cell r="CO183" t="str">
            <v>巡</v>
          </cell>
          <cell r="CP183" t="str">
            <v>巡</v>
          </cell>
          <cell r="CQ183" t="str">
            <v>委</v>
          </cell>
          <cell r="CR183" t="str">
            <v>巡   視   員</v>
          </cell>
          <cell r="CS183" t="str">
            <v>千㎞</v>
          </cell>
          <cell r="CT183" t="e">
            <v>#VALUE!</v>
          </cell>
          <cell r="CU183">
            <v>322200</v>
          </cell>
          <cell r="CV183" t="e">
            <v>#VALUE!</v>
          </cell>
          <cell r="CW183" t="e">
            <v>#VALUE!</v>
          </cell>
          <cell r="CX183">
            <v>322200</v>
          </cell>
          <cell r="CY183" t="e">
            <v>#VALUE!</v>
          </cell>
          <cell r="CZ183" t="str">
            <v>数量は年間のべ延長</v>
          </cell>
        </row>
        <row r="184">
          <cell r="AB184" t="str">
            <v>運   転   手</v>
          </cell>
          <cell r="AC184" t="str">
            <v>式</v>
          </cell>
          <cell r="AD184" t="str">
            <v>－</v>
          </cell>
          <cell r="AE184">
            <v>246100</v>
          </cell>
          <cell r="AF184" t="str">
            <v xml:space="preserve">    －</v>
          </cell>
          <cell r="AG184" t="str">
            <v>－</v>
          </cell>
          <cell r="AH184">
            <v>246100</v>
          </cell>
          <cell r="AI184" t="str">
            <v xml:space="preserve">    －</v>
          </cell>
          <cell r="BJ184" t="str">
            <v>運   転   手</v>
          </cell>
          <cell r="BK184" t="str">
            <v>式</v>
          </cell>
          <cell r="BL184" t="str">
            <v>－</v>
          </cell>
          <cell r="BM184">
            <v>0</v>
          </cell>
          <cell r="BN184" t="str">
            <v xml:space="preserve">    －</v>
          </cell>
          <cell r="BO184" t="str">
            <v>－</v>
          </cell>
          <cell r="BP184">
            <v>0</v>
          </cell>
          <cell r="BQ184" t="str">
            <v xml:space="preserve">    －</v>
          </cell>
          <cell r="CR184" t="str">
            <v>運   転   手</v>
          </cell>
          <cell r="CS184" t="str">
            <v>式</v>
          </cell>
          <cell r="CT184" t="str">
            <v>－</v>
          </cell>
          <cell r="CU184">
            <v>246100</v>
          </cell>
          <cell r="CV184" t="str">
            <v xml:space="preserve">    －</v>
          </cell>
          <cell r="CW184" t="str">
            <v>－</v>
          </cell>
          <cell r="CX184">
            <v>246100</v>
          </cell>
          <cell r="CY184" t="str">
            <v xml:space="preserve">    －</v>
          </cell>
        </row>
        <row r="185">
          <cell r="Y185" t="str">
            <v>回</v>
          </cell>
          <cell r="Z185" t="str">
            <v>回</v>
          </cell>
          <cell r="AA185" t="str">
            <v>託</v>
          </cell>
          <cell r="AB185" t="str">
            <v xml:space="preserve">     計</v>
          </cell>
          <cell r="AD185" t="str">
            <v>－</v>
          </cell>
          <cell r="AE185">
            <v>568300</v>
          </cell>
          <cell r="AF185" t="str">
            <v xml:space="preserve">    －</v>
          </cell>
          <cell r="AG185" t="str">
            <v>－</v>
          </cell>
          <cell r="AH185">
            <v>568300</v>
          </cell>
          <cell r="AI185" t="str">
            <v xml:space="preserve">    －</v>
          </cell>
          <cell r="BG185" t="str">
            <v>回</v>
          </cell>
          <cell r="BH185" t="str">
            <v>回</v>
          </cell>
          <cell r="BI185" t="str">
            <v>託</v>
          </cell>
          <cell r="BJ185" t="str">
            <v xml:space="preserve">     計</v>
          </cell>
          <cell r="BL185" t="str">
            <v>－</v>
          </cell>
          <cell r="BM185">
            <v>0</v>
          </cell>
          <cell r="BN185" t="str">
            <v xml:space="preserve">    －</v>
          </cell>
          <cell r="BO185" t="str">
            <v>－</v>
          </cell>
          <cell r="BP185">
            <v>0</v>
          </cell>
          <cell r="BQ185" t="str">
            <v xml:space="preserve">    －</v>
          </cell>
          <cell r="CO185" t="str">
            <v>回</v>
          </cell>
          <cell r="CP185" t="str">
            <v>回</v>
          </cell>
          <cell r="CQ185" t="str">
            <v>託</v>
          </cell>
          <cell r="CR185" t="str">
            <v xml:space="preserve">     計</v>
          </cell>
          <cell r="CT185" t="str">
            <v>－</v>
          </cell>
          <cell r="CU185">
            <v>568300</v>
          </cell>
          <cell r="CV185" t="str">
            <v xml:space="preserve">    －</v>
          </cell>
          <cell r="CW185" t="str">
            <v>－</v>
          </cell>
          <cell r="CX185">
            <v>568300</v>
          </cell>
          <cell r="CY185" t="str">
            <v xml:space="preserve">    －</v>
          </cell>
        </row>
        <row r="186">
          <cell r="AA186" t="str">
            <v xml:space="preserve">       計</v>
          </cell>
          <cell r="AD186" t="str">
            <v>－</v>
          </cell>
          <cell r="AE186">
            <v>657700</v>
          </cell>
          <cell r="AF186" t="str">
            <v xml:space="preserve">    －</v>
          </cell>
          <cell r="AG186" t="str">
            <v>－</v>
          </cell>
          <cell r="AH186">
            <v>657700</v>
          </cell>
          <cell r="AI186" t="str">
            <v xml:space="preserve">    －</v>
          </cell>
          <cell r="BI186" t="str">
            <v xml:space="preserve">       計</v>
          </cell>
          <cell r="BL186" t="str">
            <v>－</v>
          </cell>
          <cell r="BM186">
            <v>89400</v>
          </cell>
          <cell r="BN186" t="str">
            <v xml:space="preserve">    －</v>
          </cell>
          <cell r="BO186" t="str">
            <v>－</v>
          </cell>
          <cell r="BP186">
            <v>89400</v>
          </cell>
          <cell r="BQ186" t="str">
            <v xml:space="preserve">    －</v>
          </cell>
          <cell r="CQ186" t="str">
            <v xml:space="preserve">       計</v>
          </cell>
          <cell r="CT186" t="str">
            <v>－</v>
          </cell>
          <cell r="CU186">
            <v>568300</v>
          </cell>
          <cell r="CV186" t="str">
            <v xml:space="preserve">    －</v>
          </cell>
          <cell r="CW186" t="str">
            <v>－</v>
          </cell>
          <cell r="CX186">
            <v>568300</v>
          </cell>
          <cell r="CY186" t="str">
            <v xml:space="preserve">    －</v>
          </cell>
        </row>
        <row r="187">
          <cell r="Y187" t="str">
            <v>そ</v>
          </cell>
          <cell r="Z187" t="str">
            <v>情  報  連  絡  員</v>
          </cell>
          <cell r="AC187" t="str">
            <v>箇所</v>
          </cell>
          <cell r="AD187">
            <v>32</v>
          </cell>
          <cell r="AE187">
            <v>330200</v>
          </cell>
          <cell r="AF187">
            <v>10318.75</v>
          </cell>
          <cell r="AG187">
            <v>32</v>
          </cell>
          <cell r="AH187">
            <v>330200</v>
          </cell>
          <cell r="AI187">
            <v>10318.75</v>
          </cell>
          <cell r="BG187" t="str">
            <v>そ</v>
          </cell>
          <cell r="BH187" t="str">
            <v>情  報  連  絡  員</v>
          </cell>
          <cell r="BK187" t="str">
            <v>箇所</v>
          </cell>
          <cell r="BL187">
            <v>0</v>
          </cell>
          <cell r="BM187">
            <v>0</v>
          </cell>
          <cell r="BN187" t="e">
            <v>#DIV/0!</v>
          </cell>
          <cell r="BO187">
            <v>0</v>
          </cell>
          <cell r="BP187">
            <v>0</v>
          </cell>
          <cell r="BQ187" t="e">
            <v>#DIV/0!</v>
          </cell>
          <cell r="CO187" t="str">
            <v>そ</v>
          </cell>
          <cell r="CP187" t="str">
            <v>情  報  連  絡  員</v>
          </cell>
          <cell r="CS187" t="str">
            <v>箇所</v>
          </cell>
          <cell r="CT187">
            <v>32</v>
          </cell>
          <cell r="CU187">
            <v>330200</v>
          </cell>
          <cell r="CV187">
            <v>10318.75</v>
          </cell>
          <cell r="CW187">
            <v>32</v>
          </cell>
          <cell r="CX187">
            <v>330200</v>
          </cell>
          <cell r="CY187">
            <v>10318.75</v>
          </cell>
        </row>
        <row r="188">
          <cell r="Z188" t="str">
            <v>ﾄﾝﾈﾙ管理業務委託</v>
          </cell>
          <cell r="AC188" t="str">
            <v>箇所</v>
          </cell>
          <cell r="AD188">
            <v>0</v>
          </cell>
          <cell r="AE188">
            <v>0</v>
          </cell>
          <cell r="AF188" t="e">
            <v>#DIV/0!</v>
          </cell>
          <cell r="AG188">
            <v>0</v>
          </cell>
          <cell r="AH188">
            <v>0</v>
          </cell>
          <cell r="AI188" t="e">
            <v>#DIV/0!</v>
          </cell>
          <cell r="AJ188" t="str">
            <v>トンネル名</v>
          </cell>
          <cell r="BH188" t="str">
            <v>ﾄﾝﾈﾙ管理業務委託</v>
          </cell>
          <cell r="BK188" t="str">
            <v>箇所</v>
          </cell>
          <cell r="BM188">
            <v>0</v>
          </cell>
          <cell r="BP188">
            <v>0</v>
          </cell>
          <cell r="BR188" t="str">
            <v>トンネル名</v>
          </cell>
          <cell r="CP188" t="str">
            <v>ﾄﾝﾈﾙ管理業務委託</v>
          </cell>
          <cell r="CS188" t="str">
            <v>箇所</v>
          </cell>
          <cell r="CU188">
            <v>0</v>
          </cell>
          <cell r="CX188">
            <v>0</v>
          </cell>
          <cell r="CZ188" t="str">
            <v>トンネル名</v>
          </cell>
        </row>
        <row r="189">
          <cell r="Y189" t="str">
            <v>の</v>
          </cell>
          <cell r="Z189" t="str">
            <v>出 張 所 諸 経 費</v>
          </cell>
          <cell r="AC189" t="str">
            <v>箇所</v>
          </cell>
          <cell r="AD189">
            <v>66</v>
          </cell>
          <cell r="AE189">
            <v>706000</v>
          </cell>
          <cell r="AF189">
            <v>10696.969696969696</v>
          </cell>
          <cell r="AG189">
            <v>66</v>
          </cell>
          <cell r="AH189">
            <v>706000</v>
          </cell>
          <cell r="AI189">
            <v>10696.969696969696</v>
          </cell>
          <cell r="BG189" t="str">
            <v>の</v>
          </cell>
          <cell r="BH189" t="str">
            <v>出 張 所 諸 経 費</v>
          </cell>
          <cell r="BK189" t="str">
            <v>箇所</v>
          </cell>
          <cell r="BL189">
            <v>49</v>
          </cell>
          <cell r="BM189">
            <v>510700</v>
          </cell>
          <cell r="BN189">
            <v>10422.448979591836</v>
          </cell>
          <cell r="BO189">
            <v>49</v>
          </cell>
          <cell r="BP189">
            <v>510700</v>
          </cell>
          <cell r="BQ189">
            <v>10422.448979591836</v>
          </cell>
          <cell r="CO189" t="str">
            <v>の</v>
          </cell>
          <cell r="CP189" t="str">
            <v>出 張 所 諸 経 費</v>
          </cell>
          <cell r="CS189" t="str">
            <v>箇所</v>
          </cell>
          <cell r="CT189">
            <v>17</v>
          </cell>
          <cell r="CU189">
            <v>195300</v>
          </cell>
          <cell r="CV189">
            <v>11488.235294117647</v>
          </cell>
          <cell r="CW189">
            <v>17</v>
          </cell>
          <cell r="CX189">
            <v>195300</v>
          </cell>
          <cell r="CY189">
            <v>11488.235294117647</v>
          </cell>
        </row>
        <row r="190">
          <cell r="X190" t="str">
            <v>の</v>
          </cell>
          <cell r="Z190" t="str">
            <v>そ      の      他</v>
          </cell>
          <cell r="AC190" t="str">
            <v>式</v>
          </cell>
          <cell r="AD190" t="str">
            <v>－</v>
          </cell>
          <cell r="AE190">
            <v>5117500</v>
          </cell>
          <cell r="AF190" t="str">
            <v xml:space="preserve">    －</v>
          </cell>
          <cell r="AG190" t="str">
            <v>－</v>
          </cell>
          <cell r="AH190">
            <v>5117500</v>
          </cell>
          <cell r="AI190" t="str">
            <v xml:space="preserve">    －</v>
          </cell>
          <cell r="AJ190" t="str">
            <v>主な内容</v>
          </cell>
          <cell r="BF190" t="str">
            <v>の</v>
          </cell>
          <cell r="BH190" t="str">
            <v>そ      の      他</v>
          </cell>
          <cell r="BK190" t="str">
            <v>式</v>
          </cell>
          <cell r="BL190" t="str">
            <v>－</v>
          </cell>
          <cell r="BM190">
            <v>2890400</v>
          </cell>
          <cell r="BN190" t="str">
            <v xml:space="preserve">    －</v>
          </cell>
          <cell r="BO190" t="str">
            <v>－</v>
          </cell>
          <cell r="BP190">
            <v>2890400</v>
          </cell>
          <cell r="BQ190" t="str">
            <v xml:space="preserve">    －</v>
          </cell>
          <cell r="BR190" t="str">
            <v>主な内容</v>
          </cell>
          <cell r="CN190" t="str">
            <v>の</v>
          </cell>
          <cell r="CP190" t="str">
            <v>そ      の      他</v>
          </cell>
          <cell r="CS190" t="str">
            <v>式</v>
          </cell>
          <cell r="CT190" t="str">
            <v>－</v>
          </cell>
          <cell r="CU190">
            <v>2227100</v>
          </cell>
          <cell r="CV190" t="str">
            <v xml:space="preserve">    －</v>
          </cell>
          <cell r="CW190" t="str">
            <v>－</v>
          </cell>
          <cell r="CX190">
            <v>2227100</v>
          </cell>
          <cell r="CY190" t="str">
            <v xml:space="preserve">    －</v>
          </cell>
          <cell r="CZ190" t="str">
            <v>主な内容</v>
          </cell>
        </row>
        <row r="191">
          <cell r="Y191" t="str">
            <v>他</v>
          </cell>
          <cell r="Z191" t="str">
            <v xml:space="preserve">        計</v>
          </cell>
          <cell r="AD191" t="str">
            <v>－</v>
          </cell>
          <cell r="AE191">
            <v>6811400</v>
          </cell>
          <cell r="AF191" t="str">
            <v xml:space="preserve">    －</v>
          </cell>
          <cell r="AG191" t="str">
            <v>－</v>
          </cell>
          <cell r="AH191">
            <v>6811400</v>
          </cell>
          <cell r="AI191" t="str">
            <v xml:space="preserve">    －</v>
          </cell>
          <cell r="BG191" t="str">
            <v>他</v>
          </cell>
          <cell r="BH191" t="str">
            <v xml:space="preserve">        計</v>
          </cell>
          <cell r="BL191" t="str">
            <v>－</v>
          </cell>
          <cell r="BM191">
            <v>3490500</v>
          </cell>
          <cell r="BN191" t="str">
            <v xml:space="preserve">    －</v>
          </cell>
          <cell r="BO191" t="str">
            <v>－</v>
          </cell>
          <cell r="BP191">
            <v>3490500</v>
          </cell>
          <cell r="BQ191" t="str">
            <v xml:space="preserve">    －</v>
          </cell>
          <cell r="CO191" t="str">
            <v>他</v>
          </cell>
          <cell r="CP191" t="str">
            <v xml:space="preserve">        計</v>
          </cell>
          <cell r="CT191" t="str">
            <v>－</v>
          </cell>
          <cell r="CU191">
            <v>3320900</v>
          </cell>
          <cell r="CV191" t="str">
            <v xml:space="preserve">    －</v>
          </cell>
          <cell r="CW191" t="str">
            <v>－</v>
          </cell>
          <cell r="CX191">
            <v>3320900</v>
          </cell>
          <cell r="CY191" t="str">
            <v xml:space="preserve">    －</v>
          </cell>
        </row>
        <row r="192">
          <cell r="Y192" t="str">
            <v>防</v>
          </cell>
          <cell r="Z192" t="str">
            <v>点      検      分</v>
          </cell>
          <cell r="AC192" t="str">
            <v>箇所</v>
          </cell>
          <cell r="AD192">
            <v>25</v>
          </cell>
          <cell r="AE192">
            <v>111800</v>
          </cell>
          <cell r="AF192">
            <v>4472</v>
          </cell>
          <cell r="AG192">
            <v>25</v>
          </cell>
          <cell r="AH192">
            <v>111800</v>
          </cell>
          <cell r="AJ192" t="str">
            <v xml:space="preserve"> 残  0  , 箇所 Ｃ＝ 0</v>
          </cell>
          <cell r="BG192" t="str">
            <v>防</v>
          </cell>
          <cell r="BH192" t="str">
            <v>点      検      分</v>
          </cell>
          <cell r="BK192" t="str">
            <v>箇所</v>
          </cell>
          <cell r="BL192">
            <v>0</v>
          </cell>
          <cell r="BM192">
            <v>0</v>
          </cell>
          <cell r="BN192" t="e">
            <v>#DIV/0!</v>
          </cell>
          <cell r="BO192">
            <v>0</v>
          </cell>
          <cell r="BP192">
            <v>0</v>
          </cell>
          <cell r="BR192" t="str">
            <v xml:space="preserve"> 残  0  , 箇所 Ｃ＝ 0</v>
          </cell>
          <cell r="CO192" t="str">
            <v>防</v>
          </cell>
          <cell r="CP192" t="str">
            <v>点      検      分</v>
          </cell>
          <cell r="CS192" t="str">
            <v>箇所</v>
          </cell>
          <cell r="CT192">
            <v>25</v>
          </cell>
          <cell r="CU192">
            <v>111800</v>
          </cell>
          <cell r="CV192">
            <v>4472</v>
          </cell>
          <cell r="CW192">
            <v>25</v>
          </cell>
          <cell r="CX192">
            <v>111800</v>
          </cell>
          <cell r="CZ192" t="str">
            <v xml:space="preserve"> 残  0  , 箇所 Ｃ＝ 0</v>
          </cell>
        </row>
        <row r="193">
          <cell r="Z193" t="str">
            <v>点   検   以   外</v>
          </cell>
          <cell r="AC193" t="str">
            <v>箇所</v>
          </cell>
          <cell r="AD193">
            <v>11</v>
          </cell>
          <cell r="AE193">
            <v>108900</v>
          </cell>
          <cell r="AF193">
            <v>9900</v>
          </cell>
          <cell r="AG193">
            <v>11</v>
          </cell>
          <cell r="AH193">
            <v>108900</v>
          </cell>
          <cell r="BH193" t="str">
            <v>点   検   以   外</v>
          </cell>
          <cell r="BK193" t="str">
            <v>箇所</v>
          </cell>
          <cell r="BL193">
            <v>0</v>
          </cell>
          <cell r="BM193">
            <v>0</v>
          </cell>
          <cell r="BN193" t="e">
            <v>#DIV/0!</v>
          </cell>
          <cell r="BO193">
            <v>0</v>
          </cell>
          <cell r="BP193">
            <v>0</v>
          </cell>
          <cell r="CP193" t="str">
            <v>点   検   以   外</v>
          </cell>
          <cell r="CS193" t="str">
            <v>箇所</v>
          </cell>
          <cell r="CT193">
            <v>11</v>
          </cell>
          <cell r="CU193">
            <v>108900</v>
          </cell>
          <cell r="CV193">
            <v>9900</v>
          </cell>
          <cell r="CW193">
            <v>11</v>
          </cell>
          <cell r="CX193">
            <v>108900</v>
          </cell>
        </row>
        <row r="194">
          <cell r="Y194" t="str">
            <v>災</v>
          </cell>
          <cell r="Z194" t="str">
            <v xml:space="preserve">        計</v>
          </cell>
          <cell r="AC194" t="str">
            <v>箇所</v>
          </cell>
          <cell r="AD194">
            <v>36</v>
          </cell>
          <cell r="AE194">
            <v>220700</v>
          </cell>
          <cell r="AF194">
            <v>6130.5555555555557</v>
          </cell>
          <cell r="AG194">
            <v>36</v>
          </cell>
          <cell r="AH194">
            <v>220700</v>
          </cell>
          <cell r="BG194" t="str">
            <v>災</v>
          </cell>
          <cell r="BH194" t="str">
            <v xml:space="preserve">        計</v>
          </cell>
          <cell r="BK194" t="str">
            <v>箇所</v>
          </cell>
          <cell r="BL194">
            <v>0</v>
          </cell>
          <cell r="BM194">
            <v>0</v>
          </cell>
          <cell r="BN194" t="e">
            <v>#DIV/0!</v>
          </cell>
          <cell r="BO194">
            <v>0</v>
          </cell>
          <cell r="BP194">
            <v>0</v>
          </cell>
          <cell r="CO194" t="str">
            <v>災</v>
          </cell>
          <cell r="CP194" t="str">
            <v xml:space="preserve">        計</v>
          </cell>
          <cell r="CS194" t="str">
            <v>箇所</v>
          </cell>
          <cell r="CT194">
            <v>36</v>
          </cell>
          <cell r="CU194">
            <v>220700</v>
          </cell>
          <cell r="CV194">
            <v>6130.5555555555557</v>
          </cell>
          <cell r="CW194">
            <v>36</v>
          </cell>
          <cell r="CX194">
            <v>220700</v>
          </cell>
        </row>
        <row r="195">
          <cell r="Z195" t="str">
            <v>災   害   復   旧</v>
          </cell>
          <cell r="AC195" t="str">
            <v>箇所</v>
          </cell>
          <cell r="AD195">
            <v>0</v>
          </cell>
          <cell r="AE195">
            <v>6000</v>
          </cell>
          <cell r="AF195" t="e">
            <v>#DIV/0!</v>
          </cell>
          <cell r="AG195">
            <v>0</v>
          </cell>
          <cell r="AH195">
            <v>291000</v>
          </cell>
          <cell r="AI195" t="e">
            <v>#DIV/0!</v>
          </cell>
          <cell r="BH195" t="str">
            <v>災   害   復   旧</v>
          </cell>
          <cell r="BK195" t="str">
            <v>箇所</v>
          </cell>
          <cell r="BM195">
            <v>6000</v>
          </cell>
          <cell r="BP195">
            <v>6000</v>
          </cell>
          <cell r="CP195" t="str">
            <v>災   害   復   旧</v>
          </cell>
          <cell r="CS195" t="str">
            <v>箇所</v>
          </cell>
          <cell r="CU195">
            <v>0</v>
          </cell>
          <cell r="CX195">
            <v>285000</v>
          </cell>
        </row>
        <row r="196">
          <cell r="Y196" t="str">
            <v>災</v>
          </cell>
          <cell r="AC196" t="str">
            <v>出張</v>
          </cell>
          <cell r="AE196">
            <v>0</v>
          </cell>
          <cell r="AH196">
            <v>0</v>
          </cell>
          <cell r="BG196" t="str">
            <v>災</v>
          </cell>
          <cell r="BK196" t="str">
            <v>出張</v>
          </cell>
          <cell r="BM196">
            <v>0</v>
          </cell>
          <cell r="BP196">
            <v>0</v>
          </cell>
          <cell r="CO196" t="str">
            <v>災</v>
          </cell>
          <cell r="CS196" t="str">
            <v>出張</v>
          </cell>
          <cell r="CU196">
            <v>0</v>
          </cell>
          <cell r="CX196">
            <v>0</v>
          </cell>
        </row>
        <row r="197">
          <cell r="X197" t="str">
            <v>他</v>
          </cell>
          <cell r="Z197" t="str">
            <v>応  急  処  理  費</v>
          </cell>
          <cell r="AC197" t="str">
            <v xml:space="preserve"> 所</v>
          </cell>
          <cell r="AD197">
            <v>75</v>
          </cell>
          <cell r="AE197">
            <v>281600</v>
          </cell>
          <cell r="AG197">
            <v>75</v>
          </cell>
          <cell r="AH197">
            <v>316600</v>
          </cell>
          <cell r="BF197" t="str">
            <v>他</v>
          </cell>
          <cell r="BH197" t="str">
            <v>応  急  処  理  費</v>
          </cell>
          <cell r="BK197" t="str">
            <v xml:space="preserve"> 所</v>
          </cell>
          <cell r="BL197">
            <v>41</v>
          </cell>
          <cell r="BM197">
            <v>38100</v>
          </cell>
          <cell r="BO197">
            <v>41</v>
          </cell>
          <cell r="BP197">
            <v>38100</v>
          </cell>
          <cell r="CN197" t="str">
            <v>他</v>
          </cell>
          <cell r="CP197" t="str">
            <v>応  急  処  理  費</v>
          </cell>
          <cell r="CS197" t="str">
            <v xml:space="preserve"> 所</v>
          </cell>
          <cell r="CT197">
            <v>34</v>
          </cell>
          <cell r="CU197">
            <v>243500</v>
          </cell>
          <cell r="CW197">
            <v>34</v>
          </cell>
          <cell r="CX197">
            <v>278500</v>
          </cell>
        </row>
        <row r="198">
          <cell r="Y198" t="str">
            <v>害</v>
          </cell>
          <cell r="AE198">
            <v>0</v>
          </cell>
          <cell r="AH198">
            <v>0</v>
          </cell>
          <cell r="BG198" t="str">
            <v>害</v>
          </cell>
          <cell r="BM198">
            <v>0</v>
          </cell>
          <cell r="BP198">
            <v>0</v>
          </cell>
          <cell r="CO198" t="str">
            <v>害</v>
          </cell>
          <cell r="CU198">
            <v>0</v>
          </cell>
          <cell r="CX198">
            <v>0</v>
          </cell>
        </row>
        <row r="199">
          <cell r="Z199" t="str">
            <v xml:space="preserve">        計</v>
          </cell>
          <cell r="AD199" t="str">
            <v>－</v>
          </cell>
          <cell r="AE199">
            <v>287600</v>
          </cell>
          <cell r="AF199" t="str">
            <v xml:space="preserve">    －</v>
          </cell>
          <cell r="AG199" t="str">
            <v>－</v>
          </cell>
          <cell r="AH199">
            <v>607600</v>
          </cell>
          <cell r="AI199" t="str">
            <v xml:space="preserve">    －</v>
          </cell>
          <cell r="BH199" t="str">
            <v xml:space="preserve">        計</v>
          </cell>
          <cell r="BL199" t="str">
            <v>－</v>
          </cell>
          <cell r="BM199">
            <v>44100</v>
          </cell>
          <cell r="BN199" t="str">
            <v xml:space="preserve">    －</v>
          </cell>
          <cell r="BO199" t="str">
            <v>－</v>
          </cell>
          <cell r="BP199">
            <v>44100</v>
          </cell>
          <cell r="BQ199" t="str">
            <v xml:space="preserve">    －</v>
          </cell>
          <cell r="CP199" t="str">
            <v xml:space="preserve">        計</v>
          </cell>
          <cell r="CT199" t="str">
            <v>－</v>
          </cell>
          <cell r="CU199">
            <v>243500</v>
          </cell>
          <cell r="CV199" t="str">
            <v xml:space="preserve">    －</v>
          </cell>
          <cell r="CW199" t="str">
            <v>－</v>
          </cell>
          <cell r="CX199">
            <v>563500</v>
          </cell>
          <cell r="CY199" t="str">
            <v xml:space="preserve">    －</v>
          </cell>
        </row>
        <row r="200">
          <cell r="AE200">
            <v>0</v>
          </cell>
          <cell r="AH200">
            <v>0</v>
          </cell>
          <cell r="BM200">
            <v>0</v>
          </cell>
          <cell r="BP200">
            <v>0</v>
          </cell>
          <cell r="CU200">
            <v>0</v>
          </cell>
          <cell r="CX200">
            <v>0</v>
          </cell>
        </row>
        <row r="201">
          <cell r="Y201" t="str">
            <v xml:space="preserve">    合         計</v>
          </cell>
          <cell r="AD201" t="str">
            <v>－</v>
          </cell>
          <cell r="AE201">
            <v>7319700</v>
          </cell>
          <cell r="AF201" t="str">
            <v xml:space="preserve">    －</v>
          </cell>
          <cell r="AG201" t="str">
            <v>－</v>
          </cell>
          <cell r="AH201">
            <v>7639700</v>
          </cell>
          <cell r="AI201" t="str">
            <v xml:space="preserve">    －</v>
          </cell>
          <cell r="BG201" t="str">
            <v xml:space="preserve">    合         計</v>
          </cell>
          <cell r="BL201" t="str">
            <v>－</v>
          </cell>
          <cell r="BM201">
            <v>3534600</v>
          </cell>
          <cell r="BN201" t="str">
            <v xml:space="preserve">    －</v>
          </cell>
          <cell r="BO201" t="str">
            <v>－</v>
          </cell>
          <cell r="BP201">
            <v>3534600</v>
          </cell>
          <cell r="BQ201" t="str">
            <v xml:space="preserve">    －</v>
          </cell>
          <cell r="CO201" t="str">
            <v xml:space="preserve">    合         計</v>
          </cell>
          <cell r="CT201" t="str">
            <v>－</v>
          </cell>
          <cell r="CU201">
            <v>3785100</v>
          </cell>
          <cell r="CV201" t="str">
            <v xml:space="preserve">    －</v>
          </cell>
          <cell r="CW201" t="str">
            <v>－</v>
          </cell>
          <cell r="CX201">
            <v>4105100</v>
          </cell>
          <cell r="CY201" t="str">
            <v xml:space="preserve">    －</v>
          </cell>
        </row>
        <row r="202">
          <cell r="AE202">
            <v>0</v>
          </cell>
          <cell r="AH202">
            <v>0</v>
          </cell>
          <cell r="BM202">
            <v>0</v>
          </cell>
          <cell r="BP202">
            <v>0</v>
          </cell>
          <cell r="CU202">
            <v>0</v>
          </cell>
          <cell r="CX202">
            <v>0</v>
          </cell>
        </row>
        <row r="203">
          <cell r="X203" t="str">
            <v xml:space="preserve">     合　　　　　計</v>
          </cell>
          <cell r="AD203" t="str">
            <v>－</v>
          </cell>
          <cell r="AE203">
            <v>25001100</v>
          </cell>
          <cell r="AF203" t="str">
            <v xml:space="preserve">    －</v>
          </cell>
          <cell r="AG203" t="str">
            <v>－</v>
          </cell>
          <cell r="AH203">
            <v>25236940</v>
          </cell>
          <cell r="AI203" t="str">
            <v xml:space="preserve">    －</v>
          </cell>
          <cell r="BF203" t="str">
            <v xml:space="preserve">     合　　　　　計</v>
          </cell>
          <cell r="BL203" t="str">
            <v>－</v>
          </cell>
          <cell r="BM203">
            <v>5338600</v>
          </cell>
          <cell r="BN203" t="str">
            <v xml:space="preserve">    －</v>
          </cell>
          <cell r="BO203" t="str">
            <v>－</v>
          </cell>
          <cell r="BP203">
            <v>5338600</v>
          </cell>
          <cell r="BQ203" t="str">
            <v xml:space="preserve">    －</v>
          </cell>
          <cell r="CN203" t="str">
            <v xml:space="preserve">     合　　　　　計</v>
          </cell>
          <cell r="CT203" t="str">
            <v>－</v>
          </cell>
          <cell r="CU203">
            <v>19662500</v>
          </cell>
          <cell r="CV203" t="str">
            <v xml:space="preserve">    －</v>
          </cell>
          <cell r="CW203" t="str">
            <v>－</v>
          </cell>
          <cell r="CX203">
            <v>19898340</v>
          </cell>
          <cell r="CY203" t="str">
            <v xml:space="preserve">    －</v>
          </cell>
        </row>
        <row r="204">
          <cell r="X204" t="str">
            <v>上段は、保留分で外数。</v>
          </cell>
          <cell r="AE204">
            <v>25001100</v>
          </cell>
          <cell r="AH204">
            <v>25236940</v>
          </cell>
          <cell r="BF204" t="str">
            <v>上段は、保留分で外数。</v>
          </cell>
          <cell r="BM204">
            <v>5338600</v>
          </cell>
          <cell r="BP204">
            <v>5338600</v>
          </cell>
          <cell r="CN204" t="str">
            <v>上段は、保留分で外数。</v>
          </cell>
          <cell r="CU204">
            <v>19662500</v>
          </cell>
          <cell r="CX204">
            <v>19898340</v>
          </cell>
        </row>
      </sheetData>
      <sheetData sheetId="12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落石防護柵工数量総括表 "/>
      <sheetName val="防護柵工数量総括表 "/>
      <sheetName val="法面工数量総括表 "/>
      <sheetName val="排水工数量総括表"/>
      <sheetName val="Ｕ型側溝"/>
      <sheetName val="１号横断溝"/>
      <sheetName val="Ｕ字溝 "/>
      <sheetName val="１号たて溝"/>
      <sheetName val="2号たて溝 "/>
      <sheetName val="街渠桝"/>
      <sheetName val="集水桝"/>
      <sheetName val="ストンガード"/>
      <sheetName val="ガードパイプ"/>
      <sheetName val="ガードレール"/>
      <sheetName val="２号ストンガード擁壁"/>
      <sheetName val="３号ストンガード擁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"/>
      <sheetName val="算出用単価"/>
      <sheetName val="ＩＮＰ１"/>
      <sheetName val="Sheet1"/>
    </sheetNames>
    <sheetDataSet>
      <sheetData sheetId="0" refreshError="1">
        <row r="2">
          <cell r="B2" t="str">
            <v>数　　量　　総　　括　　表</v>
          </cell>
        </row>
        <row r="3">
          <cell r="H3" t="str">
            <v>（ その１ ）</v>
          </cell>
        </row>
        <row r="4">
          <cell r="B4" t="str">
            <v>工　　種</v>
          </cell>
          <cell r="C4" t="str">
            <v>種　　　別</v>
          </cell>
          <cell r="D4" t="str">
            <v>細　　目</v>
          </cell>
          <cell r="E4" t="str">
            <v>規　　格</v>
          </cell>
          <cell r="F4" t="str">
            <v>単　位</v>
          </cell>
          <cell r="G4" t="str">
            <v>数　　量</v>
          </cell>
          <cell r="H4" t="str">
            <v>摘　　要</v>
          </cell>
        </row>
        <row r="5">
          <cell r="B5" t="str">
            <v>土　　工</v>
          </cell>
          <cell r="C5" t="str">
            <v>切　　土</v>
          </cell>
        </row>
        <row r="6">
          <cell r="F6" t="str">
            <v>m3</v>
          </cell>
          <cell r="G6">
            <v>9.5</v>
          </cell>
          <cell r="H6" t="str">
            <v>Ⅰ期工事</v>
          </cell>
        </row>
        <row r="7">
          <cell r="F7" t="str">
            <v>〃</v>
          </cell>
          <cell r="G7">
            <v>0</v>
          </cell>
          <cell r="H7" t="str">
            <v>Ⅱ期工事</v>
          </cell>
        </row>
        <row r="8">
          <cell r="C8" t="str">
            <v>盛　　土</v>
          </cell>
        </row>
        <row r="9">
          <cell r="F9" t="str">
            <v>m3</v>
          </cell>
          <cell r="G9">
            <v>25081.7</v>
          </cell>
          <cell r="H9" t="str">
            <v>Ⅰ期工事</v>
          </cell>
        </row>
        <row r="10">
          <cell r="F10" t="str">
            <v>〃</v>
          </cell>
          <cell r="G10">
            <v>-212.2</v>
          </cell>
          <cell r="H10" t="str">
            <v>Ⅱ期工事</v>
          </cell>
        </row>
        <row r="11">
          <cell r="C11" t="str">
            <v>床　　堀</v>
          </cell>
        </row>
        <row r="12">
          <cell r="F12" t="str">
            <v>m3</v>
          </cell>
          <cell r="G12">
            <v>2672.7</v>
          </cell>
          <cell r="H12" t="str">
            <v>Ⅰ期工事</v>
          </cell>
        </row>
        <row r="13">
          <cell r="F13" t="str">
            <v>〃</v>
          </cell>
          <cell r="G13">
            <v>90</v>
          </cell>
          <cell r="H13" t="str">
            <v>Ⅱ期工事</v>
          </cell>
        </row>
        <row r="14">
          <cell r="C14" t="str">
            <v>埋　戻　し</v>
          </cell>
        </row>
        <row r="15">
          <cell r="F15" t="str">
            <v>m3</v>
          </cell>
          <cell r="G15">
            <v>1851.8</v>
          </cell>
          <cell r="H15" t="str">
            <v>Ⅰ期工事</v>
          </cell>
        </row>
        <row r="16">
          <cell r="F16" t="str">
            <v>〃</v>
          </cell>
          <cell r="G16">
            <v>122</v>
          </cell>
          <cell r="H16" t="str">
            <v>Ⅱ期工事</v>
          </cell>
        </row>
        <row r="18">
          <cell r="C18" t="str">
            <v>不　足　土</v>
          </cell>
          <cell r="F18" t="str">
            <v>m3</v>
          </cell>
          <cell r="G18">
            <v>24251.3</v>
          </cell>
          <cell r="H18" t="str">
            <v>Ⅰ期工事</v>
          </cell>
        </row>
        <row r="20">
          <cell r="C20" t="str">
            <v>残土処分</v>
          </cell>
          <cell r="F20" t="str">
            <v>m3</v>
          </cell>
          <cell r="G20">
            <v>180.6</v>
          </cell>
          <cell r="H20" t="str">
            <v>Ⅱ期工事</v>
          </cell>
        </row>
        <row r="22">
          <cell r="B22" t="str">
            <v>撤去工</v>
          </cell>
          <cell r="C22" t="str">
            <v>As撤去</v>
          </cell>
          <cell r="D22" t="str">
            <v>平均ｔ＝６ｃｍ</v>
          </cell>
          <cell r="F22" t="str">
            <v>m2</v>
          </cell>
          <cell r="G22">
            <v>38096</v>
          </cell>
          <cell r="H22" t="str">
            <v>Ⅰ期工事</v>
          </cell>
        </row>
        <row r="23">
          <cell r="D23" t="str">
            <v>〃</v>
          </cell>
          <cell r="F23" t="str">
            <v>〃</v>
          </cell>
          <cell r="G23">
            <v>2176</v>
          </cell>
          <cell r="H23" t="str">
            <v>Ⅱ期工事</v>
          </cell>
        </row>
        <row r="25">
          <cell r="C25" t="str">
            <v>無筋Ｃｏ撤去</v>
          </cell>
          <cell r="F25" t="str">
            <v>m3</v>
          </cell>
          <cell r="G25">
            <v>862.5</v>
          </cell>
          <cell r="H25" t="str">
            <v>Ⅰ期工事</v>
          </cell>
        </row>
        <row r="26">
          <cell r="F26" t="str">
            <v>〃</v>
          </cell>
          <cell r="G26">
            <v>166.6</v>
          </cell>
          <cell r="H26" t="str">
            <v>Ⅱ期工事</v>
          </cell>
        </row>
        <row r="28">
          <cell r="C28" t="str">
            <v>鉄筋Ｃｏ撤去</v>
          </cell>
          <cell r="F28" t="str">
            <v>m3</v>
          </cell>
          <cell r="G28">
            <v>41.7</v>
          </cell>
          <cell r="H28" t="str">
            <v>Ⅱ期工事</v>
          </cell>
        </row>
        <row r="30">
          <cell r="C30" t="str">
            <v>Ｕ字フリューム</v>
          </cell>
          <cell r="E30" t="str">
            <v>U200</v>
          </cell>
          <cell r="F30" t="str">
            <v>ｍ</v>
          </cell>
          <cell r="G30">
            <v>68</v>
          </cell>
          <cell r="H30" t="str">
            <v>Ⅱ期工事</v>
          </cell>
        </row>
        <row r="31">
          <cell r="E31" t="str">
            <v>U300</v>
          </cell>
          <cell r="F31" t="str">
            <v>〃</v>
          </cell>
          <cell r="G31">
            <v>491</v>
          </cell>
          <cell r="H31" t="str">
            <v>Ⅰ期工事</v>
          </cell>
        </row>
        <row r="32">
          <cell r="E32" t="str">
            <v>U350</v>
          </cell>
          <cell r="F32" t="str">
            <v>〃</v>
          </cell>
          <cell r="G32">
            <v>60</v>
          </cell>
          <cell r="H32" t="str">
            <v>Ⅰ期工事</v>
          </cell>
        </row>
        <row r="33">
          <cell r="E33" t="str">
            <v>U400</v>
          </cell>
          <cell r="F33" t="str">
            <v>〃</v>
          </cell>
          <cell r="G33">
            <v>70</v>
          </cell>
          <cell r="H33" t="str">
            <v>Ⅰ期工事</v>
          </cell>
        </row>
        <row r="34">
          <cell r="E34" t="str">
            <v>U450</v>
          </cell>
          <cell r="F34" t="str">
            <v>〃</v>
          </cell>
          <cell r="G34">
            <v>62</v>
          </cell>
          <cell r="H34" t="str">
            <v>Ⅰ期工事</v>
          </cell>
        </row>
        <row r="36">
          <cell r="C36" t="str">
            <v>ＶＳ側溝</v>
          </cell>
          <cell r="F36" t="str">
            <v>ｍ</v>
          </cell>
          <cell r="G36">
            <v>191</v>
          </cell>
          <cell r="H36" t="str">
            <v>Ⅰ期工事</v>
          </cell>
        </row>
        <row r="38">
          <cell r="C38" t="str">
            <v>ゲート</v>
          </cell>
          <cell r="F38" t="str">
            <v>式</v>
          </cell>
          <cell r="G38">
            <v>1</v>
          </cell>
          <cell r="H38" t="str">
            <v>Ⅱ期工事</v>
          </cell>
        </row>
        <row r="40">
          <cell r="C40" t="str">
            <v>ガードレール撤去</v>
          </cell>
          <cell r="F40" t="str">
            <v>ｍ</v>
          </cell>
          <cell r="G40">
            <v>90</v>
          </cell>
          <cell r="H40" t="str">
            <v>Ⅱ期工事</v>
          </cell>
        </row>
        <row r="42">
          <cell r="B42" t="str">
            <v>数　　量　　総　　括　　表</v>
          </cell>
        </row>
        <row r="43">
          <cell r="H43" t="str">
            <v>（ その２ ）</v>
          </cell>
        </row>
        <row r="44">
          <cell r="B44" t="str">
            <v>工　　種</v>
          </cell>
          <cell r="C44" t="str">
            <v>種　　　別</v>
          </cell>
          <cell r="D44" t="str">
            <v>細　　目</v>
          </cell>
          <cell r="E44" t="str">
            <v>規　　格</v>
          </cell>
          <cell r="F44" t="str">
            <v>単　位</v>
          </cell>
          <cell r="G44" t="str">
            <v>数　　量</v>
          </cell>
          <cell r="H44" t="str">
            <v>摘　　要</v>
          </cell>
        </row>
        <row r="45">
          <cell r="C45" t="str">
            <v>単管パイプ</v>
          </cell>
        </row>
        <row r="46">
          <cell r="F46" t="str">
            <v>kg</v>
          </cell>
          <cell r="G46">
            <v>47568</v>
          </cell>
          <cell r="H46" t="str">
            <v>Ⅰ期工事</v>
          </cell>
        </row>
        <row r="47">
          <cell r="F47" t="str">
            <v>〃</v>
          </cell>
          <cell r="G47">
            <v>6710</v>
          </cell>
          <cell r="H47" t="str">
            <v>Ⅱ期工事</v>
          </cell>
        </row>
        <row r="48">
          <cell r="C48" t="str">
            <v>万能鋼板</v>
          </cell>
        </row>
        <row r="49">
          <cell r="F49" t="str">
            <v>kg</v>
          </cell>
          <cell r="G49">
            <v>80491</v>
          </cell>
          <cell r="H49" t="str">
            <v>Ⅰ期工事</v>
          </cell>
        </row>
        <row r="50">
          <cell r="F50" t="str">
            <v>〃</v>
          </cell>
          <cell r="G50">
            <v>10672</v>
          </cell>
          <cell r="H50" t="str">
            <v>Ⅱ期工事</v>
          </cell>
        </row>
        <row r="51">
          <cell r="C51" t="str">
            <v>Ｈ形鋼</v>
          </cell>
        </row>
        <row r="52">
          <cell r="F52" t="str">
            <v>kg</v>
          </cell>
          <cell r="G52">
            <v>43091</v>
          </cell>
          <cell r="H52" t="str">
            <v>Ⅰ期工事</v>
          </cell>
        </row>
        <row r="53">
          <cell r="F53" t="str">
            <v>〃</v>
          </cell>
          <cell r="G53">
            <v>5215</v>
          </cell>
          <cell r="H53" t="str">
            <v>Ⅱ期工事</v>
          </cell>
        </row>
        <row r="54">
          <cell r="C54" t="str">
            <v>ガードレール撤去</v>
          </cell>
          <cell r="F54" t="str">
            <v>ｍ</v>
          </cell>
          <cell r="G54">
            <v>90</v>
          </cell>
          <cell r="H54" t="str">
            <v>Ⅱ期工事</v>
          </cell>
        </row>
        <row r="56">
          <cell r="B56" t="str">
            <v>排 水 工</v>
          </cell>
          <cell r="C56" t="str">
            <v>コンクリート水路</v>
          </cell>
        </row>
        <row r="57">
          <cell r="F57" t="str">
            <v>ｍ</v>
          </cell>
          <cell r="G57">
            <v>69</v>
          </cell>
          <cell r="H57" t="str">
            <v>Ⅰ期工事</v>
          </cell>
        </row>
        <row r="58">
          <cell r="F58" t="str">
            <v>〃</v>
          </cell>
          <cell r="G58">
            <v>74</v>
          </cell>
          <cell r="H58" t="str">
            <v>Ⅱ期工事</v>
          </cell>
        </row>
        <row r="60">
          <cell r="C60" t="str">
            <v>コンクリート張り水路</v>
          </cell>
          <cell r="F60" t="str">
            <v>ｍ</v>
          </cell>
          <cell r="G60">
            <v>93</v>
          </cell>
          <cell r="H60" t="str">
            <v>Ⅰ期工事</v>
          </cell>
        </row>
        <row r="62">
          <cell r="C62" t="str">
            <v>Ｕ字フリューム</v>
          </cell>
          <cell r="D62" t="str">
            <v>U200</v>
          </cell>
          <cell r="F62" t="str">
            <v>m</v>
          </cell>
          <cell r="G62">
            <v>68</v>
          </cell>
          <cell r="H62" t="str">
            <v>Ⅱ期工事</v>
          </cell>
        </row>
        <row r="63">
          <cell r="D63" t="str">
            <v>U300</v>
          </cell>
          <cell r="F63" t="str">
            <v>〃</v>
          </cell>
          <cell r="G63">
            <v>491</v>
          </cell>
          <cell r="H63" t="str">
            <v>Ⅰ期工事</v>
          </cell>
        </row>
        <row r="64">
          <cell r="D64" t="str">
            <v>U350</v>
          </cell>
          <cell r="F64" t="str">
            <v>〃</v>
          </cell>
          <cell r="G64">
            <v>60</v>
          </cell>
          <cell r="H64" t="str">
            <v>Ⅰ期工事</v>
          </cell>
        </row>
        <row r="65">
          <cell r="D65" t="str">
            <v>U400</v>
          </cell>
          <cell r="F65" t="str">
            <v>〃</v>
          </cell>
          <cell r="G65">
            <v>70</v>
          </cell>
          <cell r="H65" t="str">
            <v>Ⅰ期工事</v>
          </cell>
        </row>
        <row r="66">
          <cell r="D66" t="str">
            <v>U450</v>
          </cell>
          <cell r="F66" t="str">
            <v>〃</v>
          </cell>
          <cell r="G66">
            <v>62</v>
          </cell>
          <cell r="H66" t="str">
            <v>Ⅰ期工事</v>
          </cell>
        </row>
        <row r="67">
          <cell r="C67" t="str">
            <v>布製型枠水路</v>
          </cell>
        </row>
        <row r="68">
          <cell r="D68" t="str">
            <v>TYPE 1</v>
          </cell>
          <cell r="F68" t="str">
            <v>m</v>
          </cell>
          <cell r="G68">
            <v>60</v>
          </cell>
          <cell r="H68" t="str">
            <v>Ⅰ期工事</v>
          </cell>
        </row>
        <row r="69">
          <cell r="D69" t="str">
            <v>TYPE 2</v>
          </cell>
          <cell r="F69" t="str">
            <v>〃</v>
          </cell>
          <cell r="G69">
            <v>546</v>
          </cell>
          <cell r="H69" t="str">
            <v>Ⅰ期工事</v>
          </cell>
        </row>
        <row r="70">
          <cell r="D70" t="str">
            <v>TYPE 3</v>
          </cell>
          <cell r="F70" t="str">
            <v>〃</v>
          </cell>
          <cell r="G70">
            <v>100</v>
          </cell>
          <cell r="H70" t="str">
            <v>Ⅰ期工事</v>
          </cell>
        </row>
        <row r="72">
          <cell r="C72" t="str">
            <v>FRPM管</v>
          </cell>
          <cell r="E72" t="str">
            <v>φ 800</v>
          </cell>
          <cell r="F72" t="str">
            <v>m</v>
          </cell>
          <cell r="G72">
            <v>10</v>
          </cell>
          <cell r="H72" t="str">
            <v>Ⅰ期工事</v>
          </cell>
        </row>
        <row r="74">
          <cell r="C74" t="str">
            <v>VS側溝</v>
          </cell>
          <cell r="D74" t="str">
            <v>VS300</v>
          </cell>
          <cell r="F74" t="str">
            <v>m</v>
          </cell>
          <cell r="G74">
            <v>351</v>
          </cell>
          <cell r="H74" t="str">
            <v>Ⅰ期工事</v>
          </cell>
        </row>
        <row r="75">
          <cell r="C75" t="str">
            <v>桝嵩上げ</v>
          </cell>
        </row>
        <row r="76">
          <cell r="D76" t="str">
            <v>TYPE 1</v>
          </cell>
          <cell r="F76" t="str">
            <v>箇所</v>
          </cell>
          <cell r="G76">
            <v>2</v>
          </cell>
          <cell r="H76" t="str">
            <v>Ⅰ期工事</v>
          </cell>
        </row>
        <row r="77">
          <cell r="D77" t="str">
            <v>TYPE 2</v>
          </cell>
          <cell r="F77" t="str">
            <v>〃</v>
          </cell>
          <cell r="G77">
            <v>1</v>
          </cell>
          <cell r="H77" t="str">
            <v>Ⅰ期工事</v>
          </cell>
        </row>
        <row r="78">
          <cell r="D78" t="str">
            <v>TYPE ３</v>
          </cell>
          <cell r="F78" t="str">
            <v>〃</v>
          </cell>
          <cell r="G78">
            <v>2</v>
          </cell>
          <cell r="H78" t="str">
            <v>Ⅰ期工事</v>
          </cell>
        </row>
        <row r="79">
          <cell r="D79" t="str">
            <v>TYPE 4</v>
          </cell>
          <cell r="F79" t="str">
            <v>〃</v>
          </cell>
          <cell r="G79">
            <v>2</v>
          </cell>
          <cell r="H79" t="str">
            <v>Ⅰ期工事</v>
          </cell>
        </row>
        <row r="80">
          <cell r="C80" t="str">
            <v>矢板水路嵩上げ工</v>
          </cell>
          <cell r="F80" t="str">
            <v>m</v>
          </cell>
          <cell r="G80">
            <v>40</v>
          </cell>
          <cell r="H80" t="str">
            <v>Ⅰ期工事</v>
          </cell>
        </row>
        <row r="82">
          <cell r="B82" t="str">
            <v>数　　量　　総　　括　　表</v>
          </cell>
        </row>
        <row r="83">
          <cell r="H83" t="str">
            <v>（ その３ ）</v>
          </cell>
        </row>
        <row r="84">
          <cell r="B84" t="str">
            <v>工　　種</v>
          </cell>
          <cell r="C84" t="str">
            <v>種　　　別</v>
          </cell>
          <cell r="D84" t="str">
            <v>細　　目</v>
          </cell>
          <cell r="E84" t="str">
            <v>規　　格</v>
          </cell>
          <cell r="F84" t="str">
            <v>単　位</v>
          </cell>
          <cell r="G84" t="str">
            <v>数　　量</v>
          </cell>
          <cell r="H84" t="str">
            <v>摘　　要</v>
          </cell>
        </row>
        <row r="85">
          <cell r="B85" t="str">
            <v>舗装工</v>
          </cell>
        </row>
        <row r="86">
          <cell r="C86" t="str">
            <v>ＲＭＧ</v>
          </cell>
        </row>
        <row r="87">
          <cell r="C87" t="str">
            <v>Ⅰ期工事</v>
          </cell>
        </row>
        <row r="88">
          <cell r="C88" t="str">
            <v>表　　層</v>
          </cell>
          <cell r="D88" t="str">
            <v>密粒度アスコン</v>
          </cell>
          <cell r="E88" t="str">
            <v>　ｔ＝４０</v>
          </cell>
          <cell r="F88" t="str">
            <v>m2</v>
          </cell>
          <cell r="G88">
            <v>19445</v>
          </cell>
        </row>
        <row r="89">
          <cell r="C89" t="str">
            <v>上層路盤</v>
          </cell>
          <cell r="D89" t="str">
            <v>粒度調整路盤</v>
          </cell>
          <cell r="E89" t="str">
            <v>　ｔ＝７０</v>
          </cell>
          <cell r="F89" t="str">
            <v>〃</v>
          </cell>
          <cell r="G89">
            <v>19445</v>
          </cell>
        </row>
        <row r="90">
          <cell r="C90" t="str">
            <v>下層路盤</v>
          </cell>
          <cell r="D90" t="str">
            <v>切込砕石</v>
          </cell>
          <cell r="E90" t="str">
            <v>ｔ＝１５０</v>
          </cell>
          <cell r="F90" t="str">
            <v>〃</v>
          </cell>
          <cell r="G90">
            <v>19445</v>
          </cell>
        </row>
        <row r="91">
          <cell r="C91" t="str">
            <v>Ⅱ期工事</v>
          </cell>
        </row>
        <row r="92">
          <cell r="C92" t="str">
            <v>表　　層</v>
          </cell>
          <cell r="D92" t="str">
            <v>密粒度アスコン</v>
          </cell>
          <cell r="E92" t="str">
            <v>　ｔ＝４０</v>
          </cell>
          <cell r="F92" t="str">
            <v>m2</v>
          </cell>
          <cell r="G92">
            <v>1762</v>
          </cell>
        </row>
        <row r="93">
          <cell r="C93" t="str">
            <v>上層路盤</v>
          </cell>
          <cell r="D93" t="str">
            <v>粒度調整路盤</v>
          </cell>
          <cell r="E93" t="str">
            <v>　ｔ＝７０</v>
          </cell>
          <cell r="F93" t="str">
            <v>〃</v>
          </cell>
          <cell r="G93">
            <v>1762</v>
          </cell>
        </row>
        <row r="94">
          <cell r="C94" t="str">
            <v>下層路盤</v>
          </cell>
          <cell r="D94" t="str">
            <v>切込砕石</v>
          </cell>
          <cell r="E94" t="str">
            <v>ｔ＝１５０</v>
          </cell>
          <cell r="F94" t="str">
            <v>〃</v>
          </cell>
          <cell r="G94">
            <v>1762</v>
          </cell>
        </row>
        <row r="96">
          <cell r="C96" t="str">
            <v>ＲＭH</v>
          </cell>
        </row>
        <row r="97">
          <cell r="C97" t="str">
            <v>Ⅰ期工事</v>
          </cell>
        </row>
        <row r="98">
          <cell r="C98" t="str">
            <v>表　　層</v>
          </cell>
          <cell r="D98" t="str">
            <v>密粒度アスコン</v>
          </cell>
          <cell r="E98" t="str">
            <v>　ｔ＝４０</v>
          </cell>
          <cell r="F98" t="str">
            <v>m2</v>
          </cell>
          <cell r="G98">
            <v>9414</v>
          </cell>
        </row>
        <row r="99">
          <cell r="C99" t="str">
            <v>基　　層</v>
          </cell>
          <cell r="D99" t="str">
            <v>粗粒度アスコン</v>
          </cell>
          <cell r="E99" t="str">
            <v>　ｔ＝５０</v>
          </cell>
          <cell r="F99" t="str">
            <v>〃</v>
          </cell>
          <cell r="G99">
            <v>9414</v>
          </cell>
        </row>
        <row r="100">
          <cell r="C100" t="str">
            <v>上層路盤</v>
          </cell>
          <cell r="D100" t="str">
            <v>粒度調整路盤</v>
          </cell>
          <cell r="E100" t="str">
            <v>ｔ＝１２０</v>
          </cell>
          <cell r="F100" t="str">
            <v>〃</v>
          </cell>
          <cell r="G100">
            <v>9414</v>
          </cell>
        </row>
        <row r="101">
          <cell r="C101" t="str">
            <v>下層路盤</v>
          </cell>
          <cell r="D101" t="str">
            <v>切込砕石</v>
          </cell>
          <cell r="E101" t="str">
            <v>ｔ＝１５０</v>
          </cell>
          <cell r="F101" t="str">
            <v>〃</v>
          </cell>
          <cell r="G101">
            <v>9414</v>
          </cell>
        </row>
        <row r="102">
          <cell r="C102" t="str">
            <v>Ⅱ期工事</v>
          </cell>
        </row>
        <row r="103">
          <cell r="C103" t="str">
            <v>表　　層</v>
          </cell>
          <cell r="D103" t="str">
            <v>密粒度アスコン</v>
          </cell>
          <cell r="E103" t="str">
            <v>　ｔ＝４０</v>
          </cell>
          <cell r="F103" t="str">
            <v>m2</v>
          </cell>
          <cell r="G103">
            <v>3837</v>
          </cell>
        </row>
        <row r="104">
          <cell r="C104" t="str">
            <v>基　　層</v>
          </cell>
          <cell r="D104" t="str">
            <v>粗粒度アスコン</v>
          </cell>
          <cell r="E104" t="str">
            <v>　ｔ＝５０</v>
          </cell>
          <cell r="F104" t="str">
            <v>〃</v>
          </cell>
          <cell r="G104">
            <v>3837</v>
          </cell>
        </row>
        <row r="105">
          <cell r="C105" t="str">
            <v>上層路盤</v>
          </cell>
          <cell r="D105" t="str">
            <v>粒度調整路盤</v>
          </cell>
          <cell r="E105" t="str">
            <v>ｔ＝１２０</v>
          </cell>
          <cell r="F105" t="str">
            <v>〃</v>
          </cell>
          <cell r="G105">
            <v>3837</v>
          </cell>
        </row>
        <row r="106">
          <cell r="C106" t="str">
            <v>下層路盤</v>
          </cell>
          <cell r="D106" t="str">
            <v>切込砕石</v>
          </cell>
          <cell r="E106" t="str">
            <v>ｔ＝１５０</v>
          </cell>
          <cell r="F106" t="str">
            <v>〃</v>
          </cell>
          <cell r="G106">
            <v>3837</v>
          </cell>
        </row>
        <row r="108">
          <cell r="C108" t="str">
            <v>Ｒ　Ｌ</v>
          </cell>
        </row>
        <row r="109">
          <cell r="C109" t="str">
            <v>表　　層</v>
          </cell>
          <cell r="D109" t="str">
            <v>密粒度アスコン</v>
          </cell>
          <cell r="E109" t="str">
            <v>　ｔ＝３０</v>
          </cell>
          <cell r="F109" t="str">
            <v>m2</v>
          </cell>
          <cell r="G109">
            <v>17948.599999999999</v>
          </cell>
          <cell r="H109" t="str">
            <v>Ⅰ期工事</v>
          </cell>
        </row>
        <row r="110">
          <cell r="C110" t="str">
            <v>下層路盤</v>
          </cell>
          <cell r="D110" t="str">
            <v>切込砕石</v>
          </cell>
          <cell r="E110" t="str">
            <v>ｔ＝１００</v>
          </cell>
          <cell r="F110" t="str">
            <v>〃</v>
          </cell>
          <cell r="G110">
            <v>17948.599999999999</v>
          </cell>
          <cell r="H110" t="str">
            <v>Ⅰ期工事</v>
          </cell>
        </row>
        <row r="112">
          <cell r="C112" t="str">
            <v>ＲＴＵ</v>
          </cell>
        </row>
        <row r="113">
          <cell r="C113" t="str">
            <v>表　　層</v>
          </cell>
          <cell r="D113" t="str">
            <v>密粒度アスコン</v>
          </cell>
          <cell r="E113" t="str">
            <v>　ｔ＝３０</v>
          </cell>
          <cell r="F113" t="str">
            <v>m2</v>
          </cell>
          <cell r="G113">
            <v>207</v>
          </cell>
          <cell r="H113" t="str">
            <v>Ⅱ期工事</v>
          </cell>
        </row>
        <row r="114">
          <cell r="C114" t="str">
            <v>基　　層</v>
          </cell>
          <cell r="D114" t="str">
            <v>粗粒度アスコン</v>
          </cell>
          <cell r="E114" t="str">
            <v>　ｔ＝３０</v>
          </cell>
          <cell r="F114" t="str">
            <v>〃</v>
          </cell>
          <cell r="G114">
            <v>207</v>
          </cell>
          <cell r="H114" t="str">
            <v>Ⅱ期工事</v>
          </cell>
        </row>
        <row r="115">
          <cell r="C115" t="str">
            <v>下層路盤</v>
          </cell>
          <cell r="D115" t="str">
            <v>切込砕石</v>
          </cell>
          <cell r="E115" t="str">
            <v>ｔ＝１５０</v>
          </cell>
          <cell r="F115" t="str">
            <v>〃</v>
          </cell>
          <cell r="G115">
            <v>207</v>
          </cell>
          <cell r="H115" t="str">
            <v>Ⅱ期工事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内表紙"/>
      <sheetName val="河川土工"/>
      <sheetName val="腹付工"/>
      <sheetName val="作業土工"/>
      <sheetName val="土量計算"/>
      <sheetName val="ブロック工"/>
      <sheetName val="側溝工"/>
      <sheetName val="街渠桝工"/>
      <sheetName val="桝蓋"/>
      <sheetName val="単位数量表紙"/>
      <sheetName val="単位数量"/>
      <sheetName val="目地面積"/>
      <sheetName val="間詰コン表紙"/>
      <sheetName val="間詰コン"/>
      <sheetName val="撤去工表紙"/>
      <sheetName val="撤去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数量計算"/>
      <sheetName val="総括表"/>
      <sheetName val="管路取付工"/>
      <sheetName val="設計書"/>
      <sheetName val="ＩＮＰ１"/>
      <sheetName val="両側歩道概算工事費"/>
      <sheetName val="総括"/>
      <sheetName val="8"/>
      <sheetName val="許容通水量"/>
      <sheetName val="納入仕様書表紙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表"/>
      <sheetName val="ﾀｲﾄﾙ"/>
      <sheetName val="数量総括表"/>
      <sheetName val="土工S"/>
      <sheetName val="(6)"/>
      <sheetName val="(7)"/>
      <sheetName val="(8)"/>
      <sheetName val="(9)"/>
      <sheetName val="(10)"/>
      <sheetName val="(11)"/>
      <sheetName val="間詰めコン"/>
      <sheetName val="根拠図"/>
      <sheetName val="ｺﾝｸﾘｰﾄ間詰区間"/>
      <sheetName val="(13)"/>
      <sheetName val="法面工"/>
      <sheetName val="(12)"/>
      <sheetName val="法枠補強工"/>
      <sheetName val="施工図"/>
      <sheetName val="ロックボルト内訳"/>
      <sheetName val="下部工"/>
      <sheetName val="A～B"/>
      <sheetName val="C"/>
      <sheetName val="D"/>
      <sheetName val="E～I"/>
      <sheetName val="J"/>
      <sheetName val="K"/>
      <sheetName val="舗装S"/>
      <sheetName val="(14)"/>
      <sheetName val="(15)"/>
      <sheetName val="(16)"/>
      <sheetName val="(17)"/>
      <sheetName val="側溝工"/>
      <sheetName val="側溝"/>
      <sheetName val="集水桝"/>
      <sheetName val="付帯工"/>
      <sheetName val="砕石止め起点側"/>
      <sheetName val="取壊S"/>
      <sheetName val="(18)"/>
      <sheetName val="(19)"/>
      <sheetName val="(20)"/>
      <sheetName val="ｺﾝｸﾘｰﾄ取壊し"/>
      <sheetName val="→不使用"/>
      <sheetName val="ｺﾝｸﾘｰﾄ取り壊し区間"/>
      <sheetName val="下部工 (2)"/>
      <sheetName val="L (2)"/>
      <sheetName val="M (2)"/>
    </sheetNames>
    <sheetDataSet>
      <sheetData sheetId="0" refreshError="1">
        <row r="19">
          <cell r="A19">
            <v>0</v>
          </cell>
          <cell r="B19" t="str">
            <v>測量測点</v>
          </cell>
          <cell r="C19" t="str">
            <v>設計</v>
          </cell>
          <cell r="D19" t="str">
            <v>測点</v>
          </cell>
          <cell r="E19" t="str">
            <v>単距離</v>
          </cell>
          <cell r="F19" t="str">
            <v>C</v>
          </cell>
          <cell r="G19" t="str">
            <v>E1</v>
          </cell>
          <cell r="H19" t="str">
            <v>E2</v>
          </cell>
          <cell r="I19" t="str">
            <v>Fu1</v>
          </cell>
          <cell r="J19" t="str">
            <v>Fu2</v>
          </cell>
          <cell r="K19" t="str">
            <v>Fu3</v>
          </cell>
          <cell r="L19" t="str">
            <v>L1</v>
          </cell>
          <cell r="M19" t="str">
            <v>L2</v>
          </cell>
          <cell r="N19" t="str">
            <v>W1</v>
          </cell>
          <cell r="O19" t="str">
            <v>W2</v>
          </cell>
          <cell r="P19" t="str">
            <v>W3</v>
          </cell>
          <cell r="Q19" t="str">
            <v>W4</v>
          </cell>
          <cell r="R19" t="str">
            <v>Co1</v>
          </cell>
          <cell r="S19" t="str">
            <v>Co2</v>
          </cell>
          <cell r="T19" t="str">
            <v>W5</v>
          </cell>
        </row>
        <row r="20">
          <cell r="A20">
            <v>1</v>
          </cell>
          <cell r="B20" t="str">
            <v>Start</v>
          </cell>
          <cell r="C20">
            <v>10</v>
          </cell>
          <cell r="D20">
            <v>0</v>
          </cell>
          <cell r="E20">
            <v>0</v>
          </cell>
          <cell r="F20">
            <v>1.1000000000000001</v>
          </cell>
          <cell r="G20">
            <v>8.6999999999999993</v>
          </cell>
          <cell r="H20">
            <v>0.1</v>
          </cell>
          <cell r="I20">
            <v>4.8</v>
          </cell>
          <cell r="J20">
            <v>0.6</v>
          </cell>
          <cell r="K20">
            <v>0.3</v>
          </cell>
          <cell r="L20">
            <v>9.4</v>
          </cell>
          <cell r="M20">
            <v>0</v>
          </cell>
          <cell r="N20">
            <v>3.3</v>
          </cell>
          <cell r="O20">
            <v>3.3</v>
          </cell>
          <cell r="P20">
            <v>3.3</v>
          </cell>
          <cell r="Q20">
            <v>3.3</v>
          </cell>
          <cell r="R20">
            <v>5.5</v>
          </cell>
          <cell r="S20">
            <v>3.5</v>
          </cell>
          <cell r="T20">
            <v>3.2</v>
          </cell>
        </row>
        <row r="21">
          <cell r="A21">
            <v>2</v>
          </cell>
          <cell r="C21">
            <v>11</v>
          </cell>
          <cell r="D21">
            <v>0</v>
          </cell>
          <cell r="E21">
            <v>10</v>
          </cell>
          <cell r="F21">
            <v>0</v>
          </cell>
          <cell r="G21">
            <v>8.1</v>
          </cell>
          <cell r="H21">
            <v>0.7</v>
          </cell>
          <cell r="I21">
            <v>4.8</v>
          </cell>
          <cell r="J21">
            <v>1.9</v>
          </cell>
          <cell r="K21">
            <v>0.4</v>
          </cell>
          <cell r="L21">
            <v>9.4</v>
          </cell>
          <cell r="M21">
            <v>0</v>
          </cell>
          <cell r="N21">
            <v>3.3</v>
          </cell>
          <cell r="O21">
            <v>3.3</v>
          </cell>
          <cell r="P21">
            <v>3.3</v>
          </cell>
          <cell r="Q21">
            <v>3.3</v>
          </cell>
          <cell r="R21">
            <v>8</v>
          </cell>
          <cell r="S21">
            <v>3.5</v>
          </cell>
          <cell r="T21">
            <v>3.2</v>
          </cell>
        </row>
        <row r="22">
          <cell r="A22">
            <v>3</v>
          </cell>
          <cell r="C22">
            <v>12</v>
          </cell>
          <cell r="D22">
            <v>0</v>
          </cell>
          <cell r="E22">
            <v>10</v>
          </cell>
          <cell r="F22">
            <v>1.3</v>
          </cell>
          <cell r="G22">
            <v>7.4</v>
          </cell>
          <cell r="H22">
            <v>0.8</v>
          </cell>
          <cell r="I22">
            <v>4.7</v>
          </cell>
          <cell r="J22">
            <v>0</v>
          </cell>
          <cell r="K22">
            <v>0.3</v>
          </cell>
          <cell r="L22">
            <v>9.4</v>
          </cell>
          <cell r="M22">
            <v>0</v>
          </cell>
          <cell r="N22">
            <v>3.3</v>
          </cell>
          <cell r="O22">
            <v>3.3</v>
          </cell>
          <cell r="P22">
            <v>3.3</v>
          </cell>
          <cell r="Q22">
            <v>3.3</v>
          </cell>
          <cell r="R22">
            <v>4.0999999999999996</v>
          </cell>
          <cell r="S22">
            <v>3.3</v>
          </cell>
          <cell r="T22">
            <v>3</v>
          </cell>
        </row>
        <row r="23">
          <cell r="A23">
            <v>4</v>
          </cell>
          <cell r="B23" t="str">
            <v>BC.2</v>
          </cell>
          <cell r="C23">
            <v>12</v>
          </cell>
          <cell r="D23">
            <v>1.347</v>
          </cell>
          <cell r="E23">
            <v>1.347</v>
          </cell>
          <cell r="F23">
            <v>0.9</v>
          </cell>
          <cell r="G23">
            <v>7</v>
          </cell>
          <cell r="H23">
            <v>1</v>
          </cell>
          <cell r="I23">
            <v>4.7</v>
          </cell>
          <cell r="J23">
            <v>0</v>
          </cell>
          <cell r="K23">
            <v>0.3</v>
          </cell>
          <cell r="L23">
            <v>9.4</v>
          </cell>
          <cell r="M23">
            <v>0</v>
          </cell>
          <cell r="N23">
            <v>3.3</v>
          </cell>
          <cell r="O23">
            <v>3.3</v>
          </cell>
          <cell r="P23">
            <v>3.3</v>
          </cell>
          <cell r="Q23">
            <v>3.3</v>
          </cell>
          <cell r="R23">
            <v>4.5999999999999996</v>
          </cell>
          <cell r="S23">
            <v>3.5</v>
          </cell>
          <cell r="T23">
            <v>3</v>
          </cell>
        </row>
        <row r="24">
          <cell r="A24">
            <v>5</v>
          </cell>
          <cell r="C24">
            <v>13</v>
          </cell>
          <cell r="D24">
            <v>0</v>
          </cell>
          <cell r="E24">
            <v>8.6530000000000005</v>
          </cell>
          <cell r="F24">
            <v>0.9</v>
          </cell>
          <cell r="G24">
            <v>6.8</v>
          </cell>
          <cell r="H24">
            <v>1.3</v>
          </cell>
          <cell r="I24">
            <v>4.7</v>
          </cell>
          <cell r="J24">
            <v>0</v>
          </cell>
          <cell r="K24">
            <v>0.3</v>
          </cell>
          <cell r="L24">
            <v>9.4</v>
          </cell>
          <cell r="M24">
            <v>0</v>
          </cell>
          <cell r="N24">
            <v>3.3</v>
          </cell>
          <cell r="O24">
            <v>3.3</v>
          </cell>
          <cell r="P24">
            <v>3.3</v>
          </cell>
          <cell r="Q24">
            <v>3.3</v>
          </cell>
          <cell r="R24">
            <v>6</v>
          </cell>
          <cell r="S24">
            <v>3.4</v>
          </cell>
          <cell r="T24">
            <v>3</v>
          </cell>
        </row>
        <row r="25">
          <cell r="A25">
            <v>6</v>
          </cell>
          <cell r="C25">
            <v>13</v>
          </cell>
          <cell r="D25">
            <v>8.4499999999999993</v>
          </cell>
          <cell r="E25">
            <v>8.4499999999999993</v>
          </cell>
          <cell r="F25">
            <v>0</v>
          </cell>
          <cell r="G25">
            <v>7.3</v>
          </cell>
          <cell r="H25">
            <v>0.8</v>
          </cell>
          <cell r="I25">
            <v>4.7</v>
          </cell>
          <cell r="J25">
            <v>0.5</v>
          </cell>
          <cell r="K25">
            <v>0.6</v>
          </cell>
          <cell r="L25">
            <v>9.6</v>
          </cell>
          <cell r="M25">
            <v>0</v>
          </cell>
          <cell r="N25">
            <v>3.3</v>
          </cell>
          <cell r="O25">
            <v>3.3</v>
          </cell>
          <cell r="P25">
            <v>3.3</v>
          </cell>
          <cell r="Q25">
            <v>3.3</v>
          </cell>
          <cell r="R25">
            <v>5.5</v>
          </cell>
          <cell r="S25">
            <v>3.6</v>
          </cell>
          <cell r="T25">
            <v>3.3</v>
          </cell>
        </row>
        <row r="26">
          <cell r="A26">
            <v>7</v>
          </cell>
          <cell r="B26" t="str">
            <v>副断面</v>
          </cell>
          <cell r="C26">
            <v>13</v>
          </cell>
          <cell r="D26">
            <v>9.1999999999999993</v>
          </cell>
          <cell r="E26">
            <v>0.75</v>
          </cell>
          <cell r="F26">
            <v>0</v>
          </cell>
          <cell r="G26">
            <v>7.1</v>
          </cell>
          <cell r="H26">
            <v>0.9</v>
          </cell>
          <cell r="I26">
            <v>4.7</v>
          </cell>
          <cell r="J26">
            <v>1.7</v>
          </cell>
          <cell r="K26">
            <v>0.4</v>
          </cell>
          <cell r="L26">
            <v>9.5</v>
          </cell>
          <cell r="M26">
            <v>0</v>
          </cell>
          <cell r="N26">
            <v>3.3</v>
          </cell>
          <cell r="O26">
            <v>3.3</v>
          </cell>
          <cell r="P26">
            <v>3.3</v>
          </cell>
          <cell r="Q26">
            <v>3.3</v>
          </cell>
          <cell r="R26">
            <v>5.7</v>
          </cell>
          <cell r="S26">
            <v>3.7</v>
          </cell>
          <cell r="T26">
            <v>3.1</v>
          </cell>
        </row>
        <row r="27">
          <cell r="A27">
            <v>8</v>
          </cell>
          <cell r="B27" t="str">
            <v>副断面</v>
          </cell>
          <cell r="C27">
            <v>13</v>
          </cell>
          <cell r="D27">
            <v>9.1999999999999993</v>
          </cell>
          <cell r="E27">
            <v>0</v>
          </cell>
          <cell r="F27">
            <v>0</v>
          </cell>
          <cell r="G27">
            <v>7</v>
          </cell>
          <cell r="H27">
            <v>0.7</v>
          </cell>
          <cell r="I27">
            <v>4.5999999999999996</v>
          </cell>
          <cell r="J27">
            <v>0</v>
          </cell>
          <cell r="K27">
            <v>0.4</v>
          </cell>
          <cell r="L27">
            <v>0</v>
          </cell>
          <cell r="M27">
            <v>7.7</v>
          </cell>
          <cell r="N27">
            <v>3.54</v>
          </cell>
          <cell r="O27">
            <v>3.54</v>
          </cell>
          <cell r="P27">
            <v>3.54</v>
          </cell>
          <cell r="Q27">
            <v>3.54</v>
          </cell>
          <cell r="R27">
            <v>0.8</v>
          </cell>
          <cell r="S27">
            <v>2.6</v>
          </cell>
          <cell r="T27">
            <v>3.3</v>
          </cell>
        </row>
        <row r="28">
          <cell r="A28">
            <v>9</v>
          </cell>
          <cell r="C28">
            <v>14</v>
          </cell>
          <cell r="D28">
            <v>0</v>
          </cell>
          <cell r="E28">
            <v>0.80000000000000071</v>
          </cell>
          <cell r="F28">
            <v>0</v>
          </cell>
          <cell r="G28">
            <v>7</v>
          </cell>
          <cell r="H28">
            <v>0.7</v>
          </cell>
          <cell r="I28">
            <v>4.5999999999999996</v>
          </cell>
          <cell r="J28">
            <v>0</v>
          </cell>
          <cell r="K28">
            <v>0.4</v>
          </cell>
          <cell r="L28">
            <v>0</v>
          </cell>
          <cell r="M28">
            <v>7.7</v>
          </cell>
          <cell r="N28">
            <v>3.54</v>
          </cell>
          <cell r="O28">
            <v>3.54</v>
          </cell>
          <cell r="P28">
            <v>3.54</v>
          </cell>
          <cell r="Q28">
            <v>3.54</v>
          </cell>
          <cell r="R28">
            <v>0.8</v>
          </cell>
          <cell r="S28">
            <v>2.6</v>
          </cell>
          <cell r="T28">
            <v>3.3</v>
          </cell>
        </row>
        <row r="29">
          <cell r="A29">
            <v>10</v>
          </cell>
          <cell r="C29">
            <v>14</v>
          </cell>
          <cell r="D29">
            <v>1</v>
          </cell>
          <cell r="E29">
            <v>1</v>
          </cell>
          <cell r="F29">
            <v>0</v>
          </cell>
          <cell r="G29">
            <v>7.2</v>
          </cell>
          <cell r="H29">
            <v>0.8</v>
          </cell>
          <cell r="I29">
            <v>4.5999999999999996</v>
          </cell>
          <cell r="J29">
            <v>0</v>
          </cell>
          <cell r="K29">
            <v>0.5</v>
          </cell>
          <cell r="L29">
            <v>0</v>
          </cell>
          <cell r="M29">
            <v>7.7</v>
          </cell>
          <cell r="N29">
            <v>3.54</v>
          </cell>
          <cell r="O29">
            <v>3.54</v>
          </cell>
          <cell r="P29">
            <v>3.54</v>
          </cell>
          <cell r="Q29">
            <v>3.54</v>
          </cell>
          <cell r="R29">
            <v>0.8</v>
          </cell>
          <cell r="S29">
            <v>2.2999999999999998</v>
          </cell>
          <cell r="T29">
            <v>3.5</v>
          </cell>
        </row>
        <row r="30">
          <cell r="A30">
            <v>11</v>
          </cell>
          <cell r="C30">
            <v>14</v>
          </cell>
          <cell r="D30">
            <v>6.75</v>
          </cell>
          <cell r="E30">
            <v>5.75</v>
          </cell>
          <cell r="F30">
            <v>0</v>
          </cell>
          <cell r="G30">
            <v>7.6</v>
          </cell>
          <cell r="H30">
            <v>0.6</v>
          </cell>
          <cell r="I30">
            <v>4.5999999999999996</v>
          </cell>
          <cell r="J30">
            <v>1</v>
          </cell>
          <cell r="K30">
            <v>0.6</v>
          </cell>
          <cell r="L30">
            <v>0</v>
          </cell>
          <cell r="M30">
            <v>7.8</v>
          </cell>
          <cell r="N30">
            <v>3.51</v>
          </cell>
          <cell r="O30">
            <v>3.51</v>
          </cell>
          <cell r="P30">
            <v>3.51</v>
          </cell>
          <cell r="Q30">
            <v>3.51</v>
          </cell>
          <cell r="R30">
            <v>0</v>
          </cell>
          <cell r="S30">
            <v>2.1</v>
          </cell>
          <cell r="T30">
            <v>3.5</v>
          </cell>
        </row>
        <row r="31">
          <cell r="A31">
            <v>12</v>
          </cell>
          <cell r="C31">
            <v>15</v>
          </cell>
          <cell r="D31">
            <v>0</v>
          </cell>
          <cell r="E31">
            <v>3.25</v>
          </cell>
          <cell r="F31">
            <v>0</v>
          </cell>
          <cell r="G31">
            <v>7.9</v>
          </cell>
          <cell r="H31">
            <v>0.6</v>
          </cell>
          <cell r="I31">
            <v>4.5</v>
          </cell>
          <cell r="J31">
            <v>1.2</v>
          </cell>
          <cell r="K31">
            <v>0.9</v>
          </cell>
          <cell r="L31">
            <v>0</v>
          </cell>
          <cell r="M31">
            <v>7.8</v>
          </cell>
          <cell r="N31">
            <v>3.51</v>
          </cell>
          <cell r="O31">
            <v>3.51</v>
          </cell>
          <cell r="P31">
            <v>3.51</v>
          </cell>
          <cell r="Q31">
            <v>3.51</v>
          </cell>
          <cell r="R31">
            <v>0</v>
          </cell>
          <cell r="S31">
            <v>2</v>
          </cell>
          <cell r="T31">
            <v>3.5</v>
          </cell>
        </row>
        <row r="32">
          <cell r="A32">
            <v>13</v>
          </cell>
          <cell r="C32">
            <v>15</v>
          </cell>
          <cell r="D32">
            <v>4.8</v>
          </cell>
          <cell r="E32">
            <v>4.8</v>
          </cell>
          <cell r="F32">
            <v>0</v>
          </cell>
          <cell r="G32">
            <v>8</v>
          </cell>
          <cell r="H32">
            <v>0.6</v>
          </cell>
          <cell r="I32">
            <v>4.5</v>
          </cell>
          <cell r="J32">
            <v>1.7</v>
          </cell>
          <cell r="K32">
            <v>0.8</v>
          </cell>
          <cell r="L32">
            <v>0</v>
          </cell>
          <cell r="M32">
            <v>7.8</v>
          </cell>
          <cell r="N32">
            <v>3.51</v>
          </cell>
          <cell r="O32">
            <v>3.51</v>
          </cell>
          <cell r="P32">
            <v>3.51</v>
          </cell>
          <cell r="Q32">
            <v>3.51</v>
          </cell>
          <cell r="R32">
            <v>0</v>
          </cell>
          <cell r="S32">
            <v>1.9</v>
          </cell>
          <cell r="T32">
            <v>3.5</v>
          </cell>
        </row>
        <row r="33">
          <cell r="A33">
            <v>14</v>
          </cell>
          <cell r="C33">
            <v>16</v>
          </cell>
          <cell r="D33">
            <v>1</v>
          </cell>
          <cell r="E33">
            <v>6.2</v>
          </cell>
          <cell r="F33">
            <v>0</v>
          </cell>
          <cell r="G33">
            <v>8.4</v>
          </cell>
          <cell r="H33">
            <v>0.6</v>
          </cell>
          <cell r="I33">
            <v>4.8</v>
          </cell>
          <cell r="J33">
            <v>1.3</v>
          </cell>
          <cell r="K33">
            <v>0.5</v>
          </cell>
          <cell r="L33">
            <v>0</v>
          </cell>
          <cell r="M33">
            <v>7.7</v>
          </cell>
          <cell r="N33">
            <v>3.53</v>
          </cell>
          <cell r="O33">
            <v>3.53</v>
          </cell>
          <cell r="P33">
            <v>3.53</v>
          </cell>
          <cell r="Q33">
            <v>3.53</v>
          </cell>
          <cell r="R33">
            <v>0</v>
          </cell>
          <cell r="S33">
            <v>1.7</v>
          </cell>
          <cell r="T33">
            <v>3.5</v>
          </cell>
        </row>
        <row r="34">
          <cell r="A34">
            <v>15</v>
          </cell>
          <cell r="C34">
            <v>16</v>
          </cell>
          <cell r="D34">
            <v>5.65</v>
          </cell>
          <cell r="E34">
            <v>4.6500000000000004</v>
          </cell>
          <cell r="F34">
            <v>0</v>
          </cell>
          <cell r="G34">
            <v>7.8</v>
          </cell>
          <cell r="H34">
            <v>0.8</v>
          </cell>
          <cell r="I34">
            <v>4.5</v>
          </cell>
          <cell r="J34">
            <v>1.6</v>
          </cell>
          <cell r="K34">
            <v>0.6</v>
          </cell>
          <cell r="L34">
            <v>0</v>
          </cell>
          <cell r="M34">
            <v>7.7</v>
          </cell>
          <cell r="N34">
            <v>3.5</v>
          </cell>
          <cell r="O34">
            <v>3.5</v>
          </cell>
          <cell r="P34">
            <v>3.5</v>
          </cell>
          <cell r="Q34">
            <v>3.5</v>
          </cell>
          <cell r="R34">
            <v>0</v>
          </cell>
          <cell r="S34">
            <v>1.9</v>
          </cell>
          <cell r="T34">
            <v>3.5</v>
          </cell>
        </row>
        <row r="35">
          <cell r="A35">
            <v>16</v>
          </cell>
          <cell r="C35">
            <v>17</v>
          </cell>
          <cell r="D35">
            <v>0</v>
          </cell>
          <cell r="E35">
            <v>4.3499999999999996</v>
          </cell>
          <cell r="F35">
            <v>0</v>
          </cell>
          <cell r="G35">
            <v>7.7</v>
          </cell>
          <cell r="H35">
            <v>0.7</v>
          </cell>
          <cell r="I35">
            <v>4.5</v>
          </cell>
          <cell r="J35">
            <v>1</v>
          </cell>
          <cell r="K35">
            <v>0.6</v>
          </cell>
          <cell r="L35">
            <v>0</v>
          </cell>
          <cell r="M35">
            <v>7.8</v>
          </cell>
          <cell r="N35">
            <v>3.51</v>
          </cell>
          <cell r="O35">
            <v>3.51</v>
          </cell>
          <cell r="P35">
            <v>3.51</v>
          </cell>
          <cell r="Q35">
            <v>3.51</v>
          </cell>
          <cell r="R35">
            <v>0</v>
          </cell>
          <cell r="S35">
            <v>2</v>
          </cell>
          <cell r="T35">
            <v>3.5</v>
          </cell>
        </row>
        <row r="36">
          <cell r="A36">
            <v>17</v>
          </cell>
          <cell r="C36">
            <v>17</v>
          </cell>
          <cell r="D36">
            <v>3.7</v>
          </cell>
          <cell r="E36">
            <v>3.7</v>
          </cell>
          <cell r="F36">
            <v>0</v>
          </cell>
          <cell r="G36">
            <v>7.7</v>
          </cell>
          <cell r="H36">
            <v>0.6</v>
          </cell>
          <cell r="I36">
            <v>4.5</v>
          </cell>
          <cell r="J36">
            <v>1.2</v>
          </cell>
          <cell r="K36">
            <v>0.7</v>
          </cell>
          <cell r="L36">
            <v>0</v>
          </cell>
          <cell r="M36">
            <v>7.8</v>
          </cell>
          <cell r="N36">
            <v>3.51</v>
          </cell>
          <cell r="O36">
            <v>3.51</v>
          </cell>
          <cell r="P36">
            <v>3.51</v>
          </cell>
          <cell r="Q36">
            <v>3.51</v>
          </cell>
          <cell r="R36">
            <v>0</v>
          </cell>
          <cell r="S36">
            <v>2</v>
          </cell>
          <cell r="T36">
            <v>3.5</v>
          </cell>
        </row>
        <row r="37">
          <cell r="A37">
            <v>18</v>
          </cell>
          <cell r="C37">
            <v>18</v>
          </cell>
          <cell r="D37">
            <v>0</v>
          </cell>
          <cell r="E37">
            <v>6.3</v>
          </cell>
          <cell r="F37">
            <v>0</v>
          </cell>
          <cell r="G37">
            <v>7.1</v>
          </cell>
          <cell r="H37">
            <v>0.8</v>
          </cell>
          <cell r="I37">
            <v>4.5</v>
          </cell>
          <cell r="J37">
            <v>0.5</v>
          </cell>
          <cell r="K37">
            <v>0.9</v>
          </cell>
          <cell r="L37">
            <v>0</v>
          </cell>
          <cell r="M37">
            <v>7.8</v>
          </cell>
          <cell r="N37">
            <v>3.49</v>
          </cell>
          <cell r="O37">
            <v>3.49</v>
          </cell>
          <cell r="P37">
            <v>3.49</v>
          </cell>
          <cell r="Q37">
            <v>3.49</v>
          </cell>
          <cell r="R37">
            <v>0</v>
          </cell>
          <cell r="S37">
            <v>2.2999999999999998</v>
          </cell>
          <cell r="T37">
            <v>3.5</v>
          </cell>
        </row>
        <row r="38">
          <cell r="A38">
            <v>19</v>
          </cell>
          <cell r="C38">
            <v>18</v>
          </cell>
          <cell r="D38">
            <v>4.5999999999999996</v>
          </cell>
          <cell r="E38">
            <v>4.5999999999999996</v>
          </cell>
          <cell r="F38">
            <v>0</v>
          </cell>
          <cell r="G38">
            <v>7.2</v>
          </cell>
          <cell r="H38">
            <v>0.6</v>
          </cell>
          <cell r="I38">
            <v>4.5</v>
          </cell>
          <cell r="J38">
            <v>0.1</v>
          </cell>
          <cell r="K38">
            <v>0.8</v>
          </cell>
          <cell r="L38">
            <v>0</v>
          </cell>
          <cell r="M38">
            <v>7.8</v>
          </cell>
          <cell r="N38">
            <v>3.49</v>
          </cell>
          <cell r="O38">
            <v>3.49</v>
          </cell>
          <cell r="P38">
            <v>3.49</v>
          </cell>
          <cell r="Q38">
            <v>3.49</v>
          </cell>
          <cell r="R38">
            <v>0</v>
          </cell>
          <cell r="S38">
            <v>2.2999999999999998</v>
          </cell>
          <cell r="T38">
            <v>3.5</v>
          </cell>
        </row>
        <row r="39">
          <cell r="A39">
            <v>20</v>
          </cell>
          <cell r="C39">
            <v>19</v>
          </cell>
          <cell r="D39">
            <v>0</v>
          </cell>
          <cell r="E39">
            <v>5.4</v>
          </cell>
          <cell r="F39">
            <v>0</v>
          </cell>
          <cell r="G39">
            <v>7.7</v>
          </cell>
          <cell r="H39">
            <v>0.4</v>
          </cell>
          <cell r="I39">
            <v>4.5</v>
          </cell>
          <cell r="J39">
            <v>0.1</v>
          </cell>
          <cell r="K39">
            <v>0.8</v>
          </cell>
          <cell r="L39">
            <v>0</v>
          </cell>
          <cell r="M39">
            <v>7.8</v>
          </cell>
          <cell r="N39">
            <v>3.49</v>
          </cell>
          <cell r="O39">
            <v>3.49</v>
          </cell>
          <cell r="P39">
            <v>3.49</v>
          </cell>
          <cell r="Q39">
            <v>3.49</v>
          </cell>
          <cell r="R39">
            <v>0.1</v>
          </cell>
          <cell r="S39">
            <v>2.2000000000000002</v>
          </cell>
          <cell r="T39">
            <v>3.4</v>
          </cell>
        </row>
        <row r="40">
          <cell r="A40">
            <v>21</v>
          </cell>
          <cell r="B40" t="str">
            <v>EC.2</v>
          </cell>
          <cell r="C40">
            <v>19</v>
          </cell>
          <cell r="D40">
            <v>6.9740000000000002</v>
          </cell>
          <cell r="E40">
            <v>6.9740000000000002</v>
          </cell>
          <cell r="F40">
            <v>0</v>
          </cell>
          <cell r="G40">
            <v>7.9</v>
          </cell>
          <cell r="H40">
            <v>0.1</v>
          </cell>
          <cell r="I40">
            <v>4.5</v>
          </cell>
          <cell r="J40">
            <v>0.1</v>
          </cell>
          <cell r="K40">
            <v>0.9</v>
          </cell>
          <cell r="L40">
            <v>0</v>
          </cell>
          <cell r="M40">
            <v>8</v>
          </cell>
          <cell r="N40">
            <v>3.5</v>
          </cell>
          <cell r="O40">
            <v>3.5</v>
          </cell>
          <cell r="P40">
            <v>3.5</v>
          </cell>
          <cell r="Q40">
            <v>3.5</v>
          </cell>
          <cell r="R40">
            <v>0.3</v>
          </cell>
          <cell r="S40">
            <v>2.1</v>
          </cell>
          <cell r="T40">
            <v>3.4</v>
          </cell>
        </row>
        <row r="41">
          <cell r="A41">
            <v>22</v>
          </cell>
          <cell r="C41">
            <v>20</v>
          </cell>
          <cell r="D41">
            <v>0</v>
          </cell>
          <cell r="E41">
            <v>3.0259999999999998</v>
          </cell>
          <cell r="F41">
            <v>0</v>
          </cell>
          <cell r="G41">
            <v>7.1</v>
          </cell>
          <cell r="H41">
            <v>0.5</v>
          </cell>
          <cell r="I41">
            <v>4.5</v>
          </cell>
          <cell r="J41">
            <v>0</v>
          </cell>
          <cell r="K41">
            <v>0.8</v>
          </cell>
          <cell r="L41">
            <v>0</v>
          </cell>
          <cell r="M41">
            <v>7.9</v>
          </cell>
          <cell r="N41">
            <v>3.5</v>
          </cell>
          <cell r="O41">
            <v>3.5</v>
          </cell>
          <cell r="P41">
            <v>3.5</v>
          </cell>
          <cell r="Q41">
            <v>3.5</v>
          </cell>
          <cell r="R41">
            <v>0.3</v>
          </cell>
          <cell r="S41">
            <v>2.4</v>
          </cell>
          <cell r="T41">
            <v>3.5</v>
          </cell>
        </row>
        <row r="42">
          <cell r="A42">
            <v>23</v>
          </cell>
          <cell r="C42">
            <v>20</v>
          </cell>
          <cell r="D42">
            <v>3.8</v>
          </cell>
          <cell r="E42">
            <v>3.8</v>
          </cell>
          <cell r="F42">
            <v>0</v>
          </cell>
          <cell r="G42">
            <v>7.7</v>
          </cell>
          <cell r="H42">
            <v>0.4</v>
          </cell>
          <cell r="I42">
            <v>4.5</v>
          </cell>
          <cell r="J42">
            <v>0.1</v>
          </cell>
          <cell r="K42">
            <v>0.6</v>
          </cell>
          <cell r="L42">
            <v>0</v>
          </cell>
          <cell r="M42">
            <v>7.9</v>
          </cell>
          <cell r="N42">
            <v>3.48</v>
          </cell>
          <cell r="O42">
            <v>3.48</v>
          </cell>
          <cell r="P42">
            <v>3.48</v>
          </cell>
          <cell r="Q42">
            <v>3.48</v>
          </cell>
          <cell r="R42">
            <v>0.3</v>
          </cell>
          <cell r="S42">
            <v>2.2000000000000002</v>
          </cell>
          <cell r="T42">
            <v>3.5</v>
          </cell>
        </row>
        <row r="43">
          <cell r="A43">
            <v>24</v>
          </cell>
          <cell r="B43" t="str">
            <v>副断面</v>
          </cell>
          <cell r="C43">
            <v>20</v>
          </cell>
          <cell r="D43">
            <v>6.5</v>
          </cell>
          <cell r="E43">
            <v>2.7</v>
          </cell>
          <cell r="F43">
            <v>0</v>
          </cell>
          <cell r="G43">
            <v>7.7</v>
          </cell>
          <cell r="H43">
            <v>0.4</v>
          </cell>
          <cell r="I43">
            <v>4.5</v>
          </cell>
          <cell r="J43">
            <v>0.1</v>
          </cell>
          <cell r="K43">
            <v>0.6</v>
          </cell>
          <cell r="L43">
            <v>0</v>
          </cell>
          <cell r="M43">
            <v>7.9</v>
          </cell>
          <cell r="N43">
            <v>3.48</v>
          </cell>
          <cell r="O43">
            <v>3.48</v>
          </cell>
          <cell r="P43">
            <v>3.48</v>
          </cell>
          <cell r="Q43">
            <v>3.48</v>
          </cell>
          <cell r="R43">
            <v>0.3</v>
          </cell>
          <cell r="S43">
            <v>2.2000000000000002</v>
          </cell>
          <cell r="T43">
            <v>3.5</v>
          </cell>
        </row>
        <row r="44">
          <cell r="A44">
            <v>25</v>
          </cell>
          <cell r="B44" t="str">
            <v>副断面</v>
          </cell>
          <cell r="C44">
            <v>20</v>
          </cell>
          <cell r="D44">
            <v>6.5</v>
          </cell>
          <cell r="E44">
            <v>0</v>
          </cell>
          <cell r="F44">
            <v>0</v>
          </cell>
          <cell r="G44">
            <v>13.5</v>
          </cell>
          <cell r="H44">
            <v>0.7</v>
          </cell>
          <cell r="I44">
            <v>4.5</v>
          </cell>
          <cell r="J44">
            <v>10.6</v>
          </cell>
          <cell r="K44">
            <v>0.7</v>
          </cell>
          <cell r="L44">
            <v>0</v>
          </cell>
          <cell r="M44">
            <v>0</v>
          </cell>
          <cell r="N44">
            <v>3.48</v>
          </cell>
          <cell r="O44">
            <v>3.48</v>
          </cell>
          <cell r="P44">
            <v>3.48</v>
          </cell>
          <cell r="Q44">
            <v>3.48</v>
          </cell>
          <cell r="R44">
            <v>0</v>
          </cell>
          <cell r="S44">
            <v>4.3</v>
          </cell>
          <cell r="T44">
            <v>3.5</v>
          </cell>
        </row>
        <row r="45">
          <cell r="A45">
            <v>26</v>
          </cell>
          <cell r="B45" t="str">
            <v>K　END</v>
          </cell>
          <cell r="C45">
            <v>20</v>
          </cell>
          <cell r="D45">
            <v>7.9989999999999997</v>
          </cell>
          <cell r="E45">
            <v>1.4989999999999997</v>
          </cell>
          <cell r="F45">
            <v>0</v>
          </cell>
          <cell r="G45">
            <v>13.5</v>
          </cell>
          <cell r="H45">
            <v>0.7</v>
          </cell>
          <cell r="I45">
            <v>4.5</v>
          </cell>
          <cell r="J45">
            <v>10.6</v>
          </cell>
          <cell r="K45">
            <v>0.7</v>
          </cell>
          <cell r="L45">
            <v>0</v>
          </cell>
          <cell r="M45">
            <v>0</v>
          </cell>
          <cell r="N45">
            <v>3.48</v>
          </cell>
          <cell r="O45">
            <v>3.48</v>
          </cell>
          <cell r="P45">
            <v>3.48</v>
          </cell>
          <cell r="Q45">
            <v>3.48</v>
          </cell>
          <cell r="R45">
            <v>0</v>
          </cell>
          <cell r="S45">
            <v>4.3</v>
          </cell>
          <cell r="T45">
            <v>3.5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総括表"/>
      <sheetName val="土量法面"/>
      <sheetName val="擁壁工"/>
      <sheetName val="排水工"/>
      <sheetName val="街築工"/>
      <sheetName val="舗装工"/>
      <sheetName val="防護柵工"/>
      <sheetName val="付帯工"/>
      <sheetName val="撤去工"/>
    </sheetNames>
    <sheetDataSet>
      <sheetData sheetId="0"/>
      <sheetData sheetId="1"/>
      <sheetData sheetId="2" refreshError="1">
        <row r="132">
          <cell r="BR132" t="str">
            <v>　土　　 量</v>
          </cell>
          <cell r="BT132" t="str">
            <v>計算書</v>
          </cell>
          <cell r="BU132">
            <v>4</v>
          </cell>
          <cell r="CA132" t="str">
            <v>第４工区</v>
          </cell>
        </row>
        <row r="133">
          <cell r="BT133">
            <v>0</v>
          </cell>
          <cell r="BW133">
            <v>0</v>
          </cell>
          <cell r="BZ133">
            <v>0</v>
          </cell>
        </row>
        <row r="134">
          <cell r="BO134" t="str">
            <v>　　　測　　　点</v>
          </cell>
          <cell r="BR134" t="str">
            <v>距　離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</row>
        <row r="135">
          <cell r="BO135">
            <v>45</v>
          </cell>
          <cell r="BP135" t="str">
            <v>+</v>
          </cell>
          <cell r="BQ135">
            <v>19</v>
          </cell>
          <cell r="BR135">
            <v>0</v>
          </cell>
          <cell r="BS135">
            <v>0</v>
          </cell>
          <cell r="BV135">
            <v>0</v>
          </cell>
          <cell r="BY135">
            <v>0</v>
          </cell>
        </row>
        <row r="136">
          <cell r="BO136">
            <v>46</v>
          </cell>
          <cell r="BP136" t="str">
            <v>+</v>
          </cell>
          <cell r="BQ136">
            <v>0</v>
          </cell>
          <cell r="BR136">
            <v>1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</row>
        <row r="137">
          <cell r="BO137">
            <v>47</v>
          </cell>
          <cell r="BP137" t="str">
            <v>+</v>
          </cell>
          <cell r="BQ137">
            <v>0</v>
          </cell>
          <cell r="BR137">
            <v>20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</row>
        <row r="138">
          <cell r="BO138">
            <v>48</v>
          </cell>
          <cell r="BP138" t="str">
            <v>+</v>
          </cell>
          <cell r="BQ138">
            <v>0</v>
          </cell>
          <cell r="BR138">
            <v>20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</row>
        <row r="139">
          <cell r="BO139">
            <v>48</v>
          </cell>
          <cell r="BP139" t="str">
            <v>+</v>
          </cell>
          <cell r="BQ139">
            <v>13.92</v>
          </cell>
          <cell r="BR139">
            <v>13.919999999999959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</row>
        <row r="140">
          <cell r="BO140">
            <v>49</v>
          </cell>
          <cell r="BP140" t="str">
            <v>+</v>
          </cell>
          <cell r="BQ140">
            <v>0</v>
          </cell>
          <cell r="BR140">
            <v>6.0800000000000409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</row>
        <row r="141">
          <cell r="BO141">
            <v>50</v>
          </cell>
          <cell r="BP141" t="str">
            <v>+</v>
          </cell>
          <cell r="BQ141">
            <v>0</v>
          </cell>
          <cell r="BR141">
            <v>20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</row>
        <row r="142">
          <cell r="BO142">
            <v>51</v>
          </cell>
          <cell r="BP142" t="str">
            <v>+</v>
          </cell>
          <cell r="BQ142">
            <v>0</v>
          </cell>
          <cell r="BR142">
            <v>20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</row>
        <row r="143">
          <cell r="BO143">
            <v>51</v>
          </cell>
          <cell r="BP143" t="str">
            <v>+</v>
          </cell>
          <cell r="BQ143">
            <v>4.7469999999999999</v>
          </cell>
          <cell r="BR143">
            <v>4.7470000000000709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</row>
        <row r="144">
          <cell r="BO144">
            <v>52</v>
          </cell>
          <cell r="BP144" t="str">
            <v>+</v>
          </cell>
          <cell r="BQ144">
            <v>0</v>
          </cell>
          <cell r="BR144">
            <v>15.252999999999929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</row>
        <row r="145"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</row>
        <row r="146"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</row>
        <row r="147"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</row>
        <row r="148"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</row>
        <row r="149"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</row>
        <row r="150"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</row>
        <row r="151"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</row>
        <row r="152"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</row>
        <row r="153"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</row>
        <row r="154"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</row>
        <row r="155"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</row>
        <row r="156"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</row>
        <row r="157"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</row>
        <row r="158"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</row>
        <row r="159"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</row>
        <row r="160"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</row>
        <row r="161"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</row>
        <row r="162"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</row>
        <row r="163"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</row>
        <row r="164"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</row>
        <row r="165">
          <cell r="BO165" t="str">
            <v>　　　小　　　計</v>
          </cell>
          <cell r="BU165">
            <v>0</v>
          </cell>
          <cell r="BX165">
            <v>0</v>
          </cell>
          <cell r="CA165">
            <v>0</v>
          </cell>
        </row>
        <row r="166">
          <cell r="BO166" t="str">
            <v>　　　累　　　計</v>
          </cell>
          <cell r="BU166">
            <v>0</v>
          </cell>
          <cell r="BX166">
            <v>0</v>
          </cell>
          <cell r="CA16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3(1)-2"/>
      <sheetName val="延長(1)-2"/>
      <sheetName val="PU3(1)-1(土)"/>
      <sheetName val="延長(1)-1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明全"/>
      <sheetName val="表紙"/>
      <sheetName val="表紙裏"/>
      <sheetName val="本工事"/>
      <sheetName val="明細書-1"/>
    </sheetNames>
    <sheetDataSet>
      <sheetData sheetId="0" refreshError="1">
        <row r="16">
          <cell r="D16" t="str">
            <v>Aﾃﾞｰﾀ入力</v>
          </cell>
        </row>
        <row r="38">
          <cell r="D38" t="str">
            <v>{BRANCH 明細書印刷}</v>
          </cell>
        </row>
        <row r="39">
          <cell r="D39" t="str">
            <v>/FR明細~</v>
          </cell>
        </row>
        <row r="43">
          <cell r="D43" t="str">
            <v>/PPCB</v>
          </cell>
        </row>
        <row r="56">
          <cell r="D56" t="str">
            <v>/PPR印刷範囲~AGPQ</v>
          </cell>
        </row>
        <row r="59">
          <cell r="D59" t="str">
            <v>/FS~R</v>
          </cell>
        </row>
        <row r="65">
          <cell r="D65" t="str">
            <v>/FRAOT123~</v>
          </cell>
        </row>
        <row r="69">
          <cell r="AR69" t="str">
            <v>歩掛補正表</v>
          </cell>
          <cell r="BA69" t="str">
            <v>作業項目</v>
          </cell>
          <cell r="BB69" t="str">
            <v>部分補正</v>
          </cell>
          <cell r="BC69" t="str">
            <v>技師長</v>
          </cell>
          <cell r="BD69" t="str">
            <v>主技</v>
          </cell>
          <cell r="BE69" t="str">
            <v>技師Ａ</v>
          </cell>
          <cell r="BF69" t="str">
            <v>技師Ｂ</v>
          </cell>
          <cell r="BG69" t="str">
            <v>技師Ｃ</v>
          </cell>
          <cell r="BH69" t="str">
            <v>技術員</v>
          </cell>
        </row>
        <row r="70">
          <cell r="AZ70" t="str">
            <v>補</v>
          </cell>
          <cell r="BA70" t="str">
            <v>設計協議</v>
          </cell>
          <cell r="BD70">
            <v>1</v>
          </cell>
          <cell r="BE70">
            <v>2</v>
          </cell>
          <cell r="BF70">
            <v>1</v>
          </cell>
        </row>
        <row r="71">
          <cell r="BA71" t="str">
            <v>現地調査</v>
          </cell>
          <cell r="BB71">
            <v>1</v>
          </cell>
          <cell r="BD71">
            <v>0.32</v>
          </cell>
          <cell r="BE71">
            <v>0.96</v>
          </cell>
          <cell r="BF71">
            <v>1.92</v>
          </cell>
          <cell r="BG71">
            <v>1.92</v>
          </cell>
          <cell r="BH71">
            <v>1.79</v>
          </cell>
        </row>
        <row r="72">
          <cell r="AS72" t="str">
            <v xml:space="preserve">  本線延長  </v>
          </cell>
          <cell r="AU72" t="str">
            <v>L=</v>
          </cell>
          <cell r="AV72">
            <v>1030</v>
          </cell>
          <cell r="AW72" t="str">
            <v>m</v>
          </cell>
          <cell r="AZ72" t="str">
            <v>正</v>
          </cell>
          <cell r="BA72" t="str">
            <v>設計計画</v>
          </cell>
          <cell r="BB72">
            <v>0.1</v>
          </cell>
          <cell r="BD72">
            <v>0.03</v>
          </cell>
          <cell r="BE72">
            <v>0.08</v>
          </cell>
          <cell r="BF72">
            <v>0.14000000000000001</v>
          </cell>
          <cell r="BG72">
            <v>0.14000000000000001</v>
          </cell>
        </row>
        <row r="73">
          <cell r="BA73" t="str">
            <v>各種計算</v>
          </cell>
          <cell r="BB73">
            <v>0.1</v>
          </cell>
          <cell r="BD73">
            <v>0.03</v>
          </cell>
          <cell r="BE73">
            <v>7.0000000000000007E-2</v>
          </cell>
          <cell r="BF73">
            <v>0.15</v>
          </cell>
          <cell r="BG73">
            <v>0.15</v>
          </cell>
          <cell r="BH73">
            <v>0.13</v>
          </cell>
        </row>
        <row r="74">
          <cell r="AS74" t="str">
            <v xml:space="preserve">工区数 </v>
          </cell>
          <cell r="AU74" t="str">
            <v>Ｎ1=</v>
          </cell>
          <cell r="AV74">
            <v>2</v>
          </cell>
          <cell r="AW74" t="str">
            <v>工区</v>
          </cell>
          <cell r="AZ74" t="str">
            <v>歩</v>
          </cell>
          <cell r="BA74" t="str">
            <v>図面作成</v>
          </cell>
          <cell r="BB74">
            <v>1</v>
          </cell>
          <cell r="BD74">
            <v>0.26</v>
          </cell>
          <cell r="BE74">
            <v>0.77</v>
          </cell>
          <cell r="BF74">
            <v>1.86</v>
          </cell>
          <cell r="BG74">
            <v>1.86</v>
          </cell>
          <cell r="BH74">
            <v>1.54</v>
          </cell>
        </row>
        <row r="75">
          <cell r="BA75" t="str">
            <v>数量計算</v>
          </cell>
          <cell r="BB75">
            <v>1</v>
          </cell>
          <cell r="BD75">
            <v>0.26</v>
          </cell>
          <cell r="BE75">
            <v>0.96</v>
          </cell>
          <cell r="BF75">
            <v>2.0499999999999998</v>
          </cell>
          <cell r="BG75">
            <v>2.0499999999999998</v>
          </cell>
          <cell r="BH75">
            <v>1.92</v>
          </cell>
        </row>
        <row r="76">
          <cell r="AR76" t="str">
            <v>(ｲ)管径補正</v>
          </cell>
          <cell r="AU76">
            <v>0.90739999999999998</v>
          </cell>
          <cell r="AV76" t="str">
            <v xml:space="preserve">  :別紙計算書による</v>
          </cell>
          <cell r="AZ76" t="str">
            <v>掛</v>
          </cell>
          <cell r="BA76" t="str">
            <v>審査</v>
          </cell>
          <cell r="BB76">
            <v>1</v>
          </cell>
          <cell r="BD76">
            <v>0.26</v>
          </cell>
          <cell r="BE76">
            <v>0.57999999999999996</v>
          </cell>
          <cell r="BF76">
            <v>0.83</v>
          </cell>
          <cell r="BG76">
            <v>0.83</v>
          </cell>
        </row>
        <row r="78">
          <cell r="AR78" t="str">
            <v>(ﾛ)延長補正</v>
          </cell>
          <cell r="AU78">
            <v>1</v>
          </cell>
          <cell r="AV78" t="str">
            <v xml:space="preserve">  :補正表による</v>
          </cell>
          <cell r="BA78" t="str">
            <v>単価(円)</v>
          </cell>
          <cell r="BC78">
            <v>62800</v>
          </cell>
          <cell r="BD78">
            <v>52400</v>
          </cell>
          <cell r="BE78">
            <v>44300</v>
          </cell>
          <cell r="BF78">
            <v>35600</v>
          </cell>
          <cell r="BG78">
            <v>28700</v>
          </cell>
          <cell r="BH78">
            <v>22800</v>
          </cell>
          <cell r="BI78" t="str">
            <v>小計</v>
          </cell>
        </row>
        <row r="79">
          <cell r="BA79" t="str">
            <v>設計協議</v>
          </cell>
          <cell r="BC79">
            <v>0</v>
          </cell>
          <cell r="BD79">
            <v>52400</v>
          </cell>
          <cell r="BE79">
            <v>88600</v>
          </cell>
          <cell r="BF79">
            <v>35600</v>
          </cell>
          <cell r="BG79">
            <v>0</v>
          </cell>
          <cell r="BH79">
            <v>0</v>
          </cell>
          <cell r="BI79">
            <v>176600</v>
          </cell>
        </row>
        <row r="80">
          <cell r="AR80" t="str">
            <v>(ﾊ)設計条件補正</v>
          </cell>
          <cell r="AU80">
            <v>0.7</v>
          </cell>
          <cell r="AV80" t="str">
            <v xml:space="preserve">  :補正表による</v>
          </cell>
          <cell r="AZ80" t="str">
            <v>金</v>
          </cell>
          <cell r="BA80" t="str">
            <v>現地調査</v>
          </cell>
          <cell r="BC80">
            <v>0</v>
          </cell>
          <cell r="BD80">
            <v>16768</v>
          </cell>
          <cell r="BE80">
            <v>42528</v>
          </cell>
          <cell r="BF80">
            <v>68352</v>
          </cell>
          <cell r="BG80">
            <v>55104</v>
          </cell>
          <cell r="BH80">
            <v>40812</v>
          </cell>
          <cell r="BI80">
            <v>223564</v>
          </cell>
        </row>
        <row r="81">
          <cell r="BA81" t="str">
            <v>設計計画</v>
          </cell>
          <cell r="BC81">
            <v>0</v>
          </cell>
          <cell r="BD81">
            <v>1572</v>
          </cell>
          <cell r="BE81">
            <v>3544</v>
          </cell>
          <cell r="BF81">
            <v>4984</v>
          </cell>
          <cell r="BG81">
            <v>4018</v>
          </cell>
          <cell r="BH81">
            <v>0</v>
          </cell>
          <cell r="BI81">
            <v>14118</v>
          </cell>
        </row>
        <row r="82">
          <cell r="AR82" t="str">
            <v>(ﾆ)工区補正</v>
          </cell>
          <cell r="AU82">
            <v>1.1000000000000001</v>
          </cell>
          <cell r="AV82" t="str">
            <v xml:space="preserve">  :1.0+0.1*(Ｎ1-1)</v>
          </cell>
          <cell r="BA82" t="str">
            <v>各種計算</v>
          </cell>
          <cell r="BC82">
            <v>0</v>
          </cell>
          <cell r="BD82">
            <v>1572</v>
          </cell>
          <cell r="BE82">
            <v>3101</v>
          </cell>
          <cell r="BF82">
            <v>5340</v>
          </cell>
          <cell r="BG82">
            <v>4305</v>
          </cell>
          <cell r="BH82">
            <v>2964</v>
          </cell>
          <cell r="BI82">
            <v>17282</v>
          </cell>
        </row>
        <row r="83">
          <cell r="BA83" t="str">
            <v>図面作成</v>
          </cell>
          <cell r="BC83">
            <v>0</v>
          </cell>
          <cell r="BD83">
            <v>13624</v>
          </cell>
          <cell r="BE83">
            <v>34111</v>
          </cell>
          <cell r="BF83">
            <v>66216</v>
          </cell>
          <cell r="BG83">
            <v>53382</v>
          </cell>
          <cell r="BH83">
            <v>35112</v>
          </cell>
          <cell r="BI83">
            <v>202445</v>
          </cell>
        </row>
        <row r="84">
          <cell r="AR84" t="str">
            <v>(ﾎ)仮配管･変更設計による補正</v>
          </cell>
          <cell r="AZ84" t="str">
            <v>額</v>
          </cell>
          <cell r="BA84" t="str">
            <v>数量計算</v>
          </cell>
          <cell r="BC84">
            <v>0</v>
          </cell>
          <cell r="BD84">
            <v>13624</v>
          </cell>
          <cell r="BE84">
            <v>42528</v>
          </cell>
          <cell r="BF84">
            <v>72980</v>
          </cell>
          <cell r="BG84">
            <v>58835</v>
          </cell>
          <cell r="BH84">
            <v>43776</v>
          </cell>
          <cell r="BI84">
            <v>231743</v>
          </cell>
        </row>
        <row r="85">
          <cell r="AU85">
            <v>1</v>
          </cell>
          <cell r="AV85" t="str">
            <v xml:space="preserve">  :別紙計算書による</v>
          </cell>
          <cell r="BA85" t="str">
            <v>審査</v>
          </cell>
          <cell r="BC85">
            <v>0</v>
          </cell>
          <cell r="BD85">
            <v>13624</v>
          </cell>
          <cell r="BE85">
            <v>25694</v>
          </cell>
          <cell r="BF85">
            <v>29548</v>
          </cell>
          <cell r="BG85">
            <v>23821</v>
          </cell>
          <cell r="BH85">
            <v>0</v>
          </cell>
          <cell r="BI85">
            <v>92687</v>
          </cell>
        </row>
        <row r="88">
          <cell r="AR88" t="str">
            <v>全体補正率計</v>
          </cell>
          <cell r="AU88">
            <v>0.64</v>
          </cell>
          <cell r="AV88" t="str">
            <v xml:space="preserve">  :(ｲ)*(ﾛ)*(ﾊ)*(ﾆ)*(ﾎ)</v>
          </cell>
          <cell r="BH88" t="str">
            <v>合計</v>
          </cell>
          <cell r="BI88">
            <v>958439</v>
          </cell>
        </row>
        <row r="125">
          <cell r="BQ125">
            <v>3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工場製作工"/>
      <sheetName val="工場製品輸送工"/>
      <sheetName val="河川土工"/>
      <sheetName val="軽量盛土工"/>
      <sheetName val="水門本体工"/>
      <sheetName val="護床工"/>
      <sheetName val="付属物設置工"/>
      <sheetName val="鋼管理橋上部工"/>
      <sheetName val="橋梁現場塗装工"/>
      <sheetName val="床版工"/>
      <sheetName val="橋梁付属物工(鋼管理橋）"/>
      <sheetName val="橋梁足場等設置工(鋼管理橋)"/>
      <sheetName val="橋梁現場塗装工(鋼管理橋)"/>
      <sheetName val="コンクリート管理橋上部工(PC橋）"/>
      <sheetName val="コンクリート管理橋上部工(PCホロースラブ橋)"/>
      <sheetName val="橋梁付属物工(コンクリート管理橋)"/>
      <sheetName val="橋梁足場等設置工(コンクリート管理橋)"/>
      <sheetName val="舗装工"/>
      <sheetName val="内訳数量表1"/>
      <sheetName val="内訳数量表2"/>
      <sheetName val="内訳数量表3"/>
      <sheetName val="別紙-1"/>
      <sheetName val="別紙-2"/>
      <sheetName val="別紙-3"/>
      <sheetName val="別紙-4"/>
      <sheetName val="別紙-5"/>
      <sheetName val="別紙-6"/>
      <sheetName val="別紙-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道路土工"/>
      <sheetName val="地盤改良工"/>
      <sheetName val="法面工"/>
      <sheetName val="軽量盛土工"/>
      <sheetName val="擁壁工"/>
      <sheetName val="石･ブロック積(張)工"/>
      <sheetName val="カルバート工"/>
      <sheetName val="排水構造物工"/>
      <sheetName val="落石雪害防止工"/>
      <sheetName val="遮音壁工"/>
      <sheetName val="構造物撤去工"/>
      <sheetName val="内訳数量表1"/>
      <sheetName val="内訳数量表2"/>
      <sheetName val="内訳数量表3"/>
      <sheetName val="別紙-1"/>
      <sheetName val="別紙-2"/>
      <sheetName val="別紙-3"/>
      <sheetName val="別紙-4"/>
      <sheetName val="別紙-5"/>
      <sheetName val="別紙-6"/>
      <sheetName val="別紙-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KATA"/>
    </sheetNames>
    <definedNames>
      <definedName name="判別"/>
    </definedNames>
    <sheetDataSet>
      <sheetData sheetId="0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カルバート工"/>
      <sheetName val="作業土工集計 "/>
      <sheetName val="土積計算書(9号)"/>
      <sheetName val="土積計算書(10号)"/>
      <sheetName val="函渠集計表"/>
      <sheetName val="9号函渠集計表"/>
      <sheetName val="9号函渠工計算書"/>
      <sheetName val="10号函渠集計表"/>
      <sheetName val="10号函渠工計算書"/>
      <sheetName val="Sheet1"/>
      <sheetName val="数量総括表"/>
    </sheetNames>
    <sheetDataSet>
      <sheetData sheetId="0"/>
      <sheetData sheetId="1" refreshError="1">
        <row r="2">
          <cell r="A2" t="str">
            <v>作業土工</v>
          </cell>
        </row>
        <row r="40">
          <cell r="A40" t="str">
            <v>函渠工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ア条件"/>
      <sheetName val="ア集計"/>
      <sheetName val="ア内訳"/>
    </sheetNames>
    <sheetDataSet>
      <sheetData sheetId="0" refreshError="1">
        <row r="7">
          <cell r="A7" t="str">
            <v>自由長</v>
          </cell>
          <cell r="B7">
            <v>25</v>
          </cell>
          <cell r="I7" t="str">
            <v>F20TA</v>
          </cell>
          <cell r="J7" t="str">
            <v>F40TA</v>
          </cell>
        </row>
        <row r="8">
          <cell r="A8" t="str">
            <v>定着体長</v>
          </cell>
          <cell r="B8">
            <v>3</v>
          </cell>
          <cell r="H8" t="str">
            <v>構成</v>
          </cell>
          <cell r="I8" t="str">
            <v>1*φ15.2</v>
          </cell>
          <cell r="J8" t="str">
            <v>1*φ17.8</v>
          </cell>
        </row>
        <row r="9">
          <cell r="H9" t="str">
            <v>削孔径　(無)</v>
          </cell>
          <cell r="I9">
            <v>90</v>
          </cell>
          <cell r="J9">
            <v>90</v>
          </cell>
        </row>
        <row r="10">
          <cell r="A10" t="str">
            <v>礫混り土砂</v>
          </cell>
          <cell r="B10">
            <v>25</v>
          </cell>
          <cell r="C10" t="str">
            <v>①</v>
          </cell>
          <cell r="D10" t="str">
            <v>(①+②)=(③+④)？</v>
          </cell>
          <cell r="H10" t="str">
            <v xml:space="preserve">             (有)</v>
          </cell>
          <cell r="I10">
            <v>115</v>
          </cell>
          <cell r="J10">
            <v>115</v>
          </cell>
        </row>
        <row r="11">
          <cell r="A11" t="str">
            <v>軟岩</v>
          </cell>
          <cell r="B11">
            <v>3</v>
          </cell>
          <cell r="C11" t="str">
            <v>②</v>
          </cell>
          <cell r="D11" t="str">
            <v>Ｏ．Ｋ．</v>
          </cell>
          <cell r="H11" t="str">
            <v>注入パイプ径</v>
          </cell>
          <cell r="I11">
            <v>27</v>
          </cell>
          <cell r="J11">
            <v>21.5</v>
          </cell>
        </row>
        <row r="12">
          <cell r="A12" t="str">
            <v>自由長部削孔長</v>
          </cell>
          <cell r="B12">
            <v>25</v>
          </cell>
          <cell r="C12" t="str">
            <v>③</v>
          </cell>
          <cell r="D12" t="str">
            <v>(アンカー長-ガス管長)=(①+②)and(③+④)？</v>
          </cell>
          <cell r="H12" t="str">
            <v>スライドパイプ径</v>
          </cell>
          <cell r="I12">
            <v>34</v>
          </cell>
          <cell r="J12">
            <v>37</v>
          </cell>
        </row>
        <row r="13">
          <cell r="A13" t="str">
            <v>定着長部削孔長</v>
          </cell>
          <cell r="B13">
            <v>3</v>
          </cell>
          <cell r="C13" t="str">
            <v>④</v>
          </cell>
          <cell r="D13" t="str">
            <v>Ｏ．Ｋ．</v>
          </cell>
          <cell r="H13" t="str">
            <v>マンション長</v>
          </cell>
          <cell r="I13">
            <v>360</v>
          </cell>
          <cell r="J13">
            <v>370</v>
          </cell>
        </row>
        <row r="14">
          <cell r="H14" t="str">
            <v>定着体長　1</v>
          </cell>
          <cell r="I14">
            <v>1200</v>
          </cell>
          <cell r="J14">
            <v>1500</v>
          </cell>
        </row>
        <row r="15">
          <cell r="A15" t="str">
            <v>ガス管長</v>
          </cell>
          <cell r="B15">
            <v>0</v>
          </cell>
          <cell r="C15" t="str">
            <v>m</v>
          </cell>
          <cell r="H15">
            <v>2</v>
          </cell>
          <cell r="I15">
            <v>1800</v>
          </cell>
          <cell r="J15">
            <v>2200</v>
          </cell>
        </row>
        <row r="16">
          <cell r="H16" t="str">
            <v>定着体径</v>
          </cell>
          <cell r="I16">
            <v>38.1</v>
          </cell>
          <cell r="J16">
            <v>45</v>
          </cell>
        </row>
        <row r="17">
          <cell r="A17" t="str">
            <v>グラウト割増係数</v>
          </cell>
          <cell r="B17">
            <v>3</v>
          </cell>
          <cell r="I17" t="str">
            <v xml:space="preserve">1*φ15.2  F20TA  </v>
          </cell>
          <cell r="J17" t="str">
            <v>1*φ17.8  F40TA</v>
          </cell>
        </row>
        <row r="18">
          <cell r="I18" t="str">
            <v>削孔径　φ90</v>
          </cell>
          <cell r="J18" t="str">
            <v>削孔径　φ90</v>
          </cell>
        </row>
        <row r="19">
          <cell r="I19" t="str">
            <v>削孔径　φ115</v>
          </cell>
          <cell r="J19" t="str">
            <v>削孔径　φ115</v>
          </cell>
        </row>
        <row r="20">
          <cell r="I20" t="str">
            <v>φ27.0</v>
          </cell>
          <cell r="J20" t="str">
            <v>φ21.5</v>
          </cell>
        </row>
        <row r="21">
          <cell r="I21" t="str">
            <v>(F20TA用)</v>
          </cell>
          <cell r="J21" t="str">
            <v>(F40TA用)</v>
          </cell>
        </row>
        <row r="22">
          <cell r="H22" t="str">
            <v>余長</v>
          </cell>
          <cell r="I22">
            <v>100</v>
          </cell>
          <cell r="J22">
            <v>80</v>
          </cell>
        </row>
        <row r="24">
          <cell r="H24" t="str">
            <v>支圧リング長</v>
          </cell>
          <cell r="I24">
            <v>25</v>
          </cell>
          <cell r="J24">
            <v>25</v>
          </cell>
        </row>
        <row r="25">
          <cell r="H25" t="str">
            <v>マン+リン+定1</v>
          </cell>
          <cell r="I25">
            <v>1585</v>
          </cell>
          <cell r="J25">
            <v>1895</v>
          </cell>
        </row>
        <row r="26">
          <cell r="H26" t="str">
            <v>マン+リン+定2</v>
          </cell>
          <cell r="I26">
            <v>2185</v>
          </cell>
          <cell r="J26">
            <v>2595</v>
          </cell>
        </row>
        <row r="27">
          <cell r="H27" t="str">
            <v>アンカープレート</v>
          </cell>
          <cell r="I27" t="str">
            <v>PL-200×200×25</v>
          </cell>
          <cell r="J27" t="str">
            <v>PL-220×220×28</v>
          </cell>
        </row>
        <row r="28">
          <cell r="I28">
            <v>200</v>
          </cell>
          <cell r="J28">
            <v>220</v>
          </cell>
        </row>
        <row r="29">
          <cell r="I29">
            <v>25</v>
          </cell>
          <cell r="J29">
            <v>28</v>
          </cell>
        </row>
        <row r="30">
          <cell r="I30">
            <v>46</v>
          </cell>
          <cell r="J30">
            <v>52</v>
          </cell>
        </row>
      </sheetData>
      <sheetData sheetId="1"/>
      <sheetData sheetId="2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集計表-元"/>
      <sheetName val="B2-A"/>
      <sheetName val="B2-B"/>
      <sheetName val="C2-A"/>
      <sheetName val="C2-B"/>
      <sheetName val="C2-C"/>
      <sheetName val="C3-B"/>
      <sheetName val="C3-C"/>
      <sheetName val="C4-C"/>
      <sheetName val="C6-B"/>
      <sheetName val="C6-C"/>
      <sheetName val="D2-A"/>
      <sheetName val="D4-B"/>
      <sheetName val="D5-B"/>
      <sheetName val="D6-B"/>
      <sheetName val="D7-B"/>
      <sheetName val="D7-C"/>
      <sheetName val="E5-C"/>
      <sheetName val="E6-B"/>
      <sheetName val="E7-C"/>
      <sheetName val="E8-C"/>
      <sheetName val="E9-C"/>
      <sheetName val="E11-B"/>
      <sheetName val="G1-B"/>
      <sheetName val="G2-C"/>
      <sheetName val="H2-B"/>
      <sheetName val="H4-B"/>
      <sheetName val="I2-B"/>
      <sheetName val="I3-C"/>
      <sheetName val="J1-B"/>
      <sheetName val="桝蓋"/>
      <sheetName val="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5">
          <cell r="A5">
            <v>1</v>
          </cell>
          <cell r="B5" t="str">
            <v>B1</v>
          </cell>
          <cell r="C5" t="str">
            <v>A</v>
          </cell>
          <cell r="D5">
            <v>500</v>
          </cell>
          <cell r="E5">
            <v>500</v>
          </cell>
          <cell r="F5">
            <v>500</v>
          </cell>
          <cell r="G5">
            <v>150</v>
          </cell>
          <cell r="H5">
            <v>150</v>
          </cell>
          <cell r="I5">
            <v>150</v>
          </cell>
          <cell r="J5">
            <v>900</v>
          </cell>
          <cell r="K5">
            <v>900</v>
          </cell>
          <cell r="L5">
            <v>7.0000000000000007E-2</v>
          </cell>
          <cell r="M5">
            <v>-0.5</v>
          </cell>
          <cell r="N5">
            <v>2.91</v>
          </cell>
          <cell r="O5">
            <v>0</v>
          </cell>
          <cell r="P5">
            <v>0.70000000000000007</v>
          </cell>
          <cell r="Q5">
            <v>2.21</v>
          </cell>
          <cell r="R5">
            <v>33.799999999999997</v>
          </cell>
          <cell r="S5">
            <v>0</v>
          </cell>
          <cell r="T5">
            <v>-5</v>
          </cell>
          <cell r="U5">
            <v>38.799999999999997</v>
          </cell>
          <cell r="V5">
            <v>8.1000000000000014</v>
          </cell>
          <cell r="W5">
            <v>15</v>
          </cell>
          <cell r="Y5">
            <v>800</v>
          </cell>
          <cell r="Z5">
            <v>500</v>
          </cell>
          <cell r="AA5">
            <v>1800</v>
          </cell>
          <cell r="AB5">
            <v>1800</v>
          </cell>
          <cell r="AC5">
            <v>1800</v>
          </cell>
          <cell r="AD5">
            <v>1800</v>
          </cell>
          <cell r="AE5">
            <v>800</v>
          </cell>
          <cell r="AF5">
            <v>25.92</v>
          </cell>
          <cell r="AG5">
            <v>4.16</v>
          </cell>
          <cell r="AH5">
            <v>1.2149999999999999</v>
          </cell>
          <cell r="AI5">
            <v>20.545000000000002</v>
          </cell>
          <cell r="AJ5">
            <v>3.0922222222222224</v>
          </cell>
          <cell r="AK5" t="str">
            <v>－</v>
          </cell>
          <cell r="AL5" t="str">
            <v>－</v>
          </cell>
          <cell r="AM5" t="str">
            <v>－</v>
          </cell>
        </row>
        <row r="6">
          <cell r="A6">
            <v>2</v>
          </cell>
          <cell r="B6" t="str">
            <v>B2</v>
          </cell>
          <cell r="C6" t="str">
            <v>A</v>
          </cell>
          <cell r="D6">
            <v>500</v>
          </cell>
          <cell r="E6">
            <v>500</v>
          </cell>
          <cell r="F6">
            <v>600</v>
          </cell>
          <cell r="G6">
            <v>150</v>
          </cell>
          <cell r="H6">
            <v>150</v>
          </cell>
          <cell r="I6">
            <v>150</v>
          </cell>
          <cell r="J6">
            <v>900</v>
          </cell>
          <cell r="K6">
            <v>900</v>
          </cell>
          <cell r="L6">
            <v>7.0000000000000007E-2</v>
          </cell>
          <cell r="M6">
            <v>-0.5</v>
          </cell>
          <cell r="N6">
            <v>3.3</v>
          </cell>
          <cell r="O6">
            <v>0</v>
          </cell>
          <cell r="P6">
            <v>0.70000000000000007</v>
          </cell>
          <cell r="Q6">
            <v>2.5999999999999996</v>
          </cell>
          <cell r="R6">
            <v>39</v>
          </cell>
          <cell r="S6">
            <v>0</v>
          </cell>
          <cell r="T6">
            <v>-5</v>
          </cell>
          <cell r="U6">
            <v>44</v>
          </cell>
          <cell r="V6">
            <v>8.1000000000000014</v>
          </cell>
          <cell r="W6">
            <v>15</v>
          </cell>
          <cell r="Y6">
            <v>900</v>
          </cell>
          <cell r="Z6">
            <v>500</v>
          </cell>
          <cell r="AA6">
            <v>1800</v>
          </cell>
          <cell r="AB6">
            <v>1800</v>
          </cell>
          <cell r="AC6">
            <v>1800</v>
          </cell>
          <cell r="AD6">
            <v>1800</v>
          </cell>
          <cell r="AE6">
            <v>900</v>
          </cell>
          <cell r="AF6">
            <v>29.16</v>
          </cell>
          <cell r="AG6">
            <v>4.8</v>
          </cell>
          <cell r="AH6">
            <v>1.2149999999999999</v>
          </cell>
          <cell r="AI6">
            <v>23.145</v>
          </cell>
          <cell r="AJ6">
            <v>3.4433333333333351</v>
          </cell>
          <cell r="AK6" t="str">
            <v>－</v>
          </cell>
          <cell r="AL6" t="str">
            <v>－</v>
          </cell>
          <cell r="AM6" t="str">
            <v>－</v>
          </cell>
        </row>
        <row r="7">
          <cell r="A7">
            <v>3</v>
          </cell>
          <cell r="B7" t="str">
            <v>B2</v>
          </cell>
          <cell r="C7" t="str">
            <v>B</v>
          </cell>
          <cell r="D7">
            <v>500</v>
          </cell>
          <cell r="E7">
            <v>500</v>
          </cell>
          <cell r="F7">
            <v>600</v>
          </cell>
          <cell r="G7">
            <v>150</v>
          </cell>
          <cell r="H7">
            <v>150</v>
          </cell>
          <cell r="I7">
            <v>150</v>
          </cell>
          <cell r="J7">
            <v>900</v>
          </cell>
          <cell r="K7">
            <v>900</v>
          </cell>
          <cell r="L7">
            <v>7.0000000000000007E-2</v>
          </cell>
          <cell r="M7">
            <v>-0.5</v>
          </cell>
          <cell r="N7">
            <v>3.3</v>
          </cell>
          <cell r="O7">
            <v>0</v>
          </cell>
          <cell r="P7">
            <v>0.70000000000000007</v>
          </cell>
          <cell r="Q7">
            <v>2.5999999999999996</v>
          </cell>
          <cell r="R7">
            <v>39</v>
          </cell>
          <cell r="S7">
            <v>0</v>
          </cell>
          <cell r="T7">
            <v>-5</v>
          </cell>
          <cell r="U7">
            <v>44</v>
          </cell>
          <cell r="V7">
            <v>8.1000000000000014</v>
          </cell>
          <cell r="W7">
            <v>15</v>
          </cell>
          <cell r="Y7">
            <v>900</v>
          </cell>
          <cell r="Z7">
            <v>500</v>
          </cell>
          <cell r="AA7">
            <v>1800</v>
          </cell>
          <cell r="AB7">
            <v>1800</v>
          </cell>
          <cell r="AC7">
            <v>1800</v>
          </cell>
          <cell r="AD7">
            <v>1800</v>
          </cell>
          <cell r="AE7">
            <v>900</v>
          </cell>
          <cell r="AF7">
            <v>29.16</v>
          </cell>
          <cell r="AG7">
            <v>4.8</v>
          </cell>
          <cell r="AH7">
            <v>1.2149999999999999</v>
          </cell>
          <cell r="AI7">
            <v>23.145</v>
          </cell>
          <cell r="AJ7">
            <v>3.4433333333333351</v>
          </cell>
          <cell r="AK7" t="str">
            <v>－</v>
          </cell>
          <cell r="AL7" t="str">
            <v>縞鋼板蓋</v>
          </cell>
          <cell r="AM7">
            <v>10</v>
          </cell>
          <cell r="AN7">
            <v>600</v>
          </cell>
          <cell r="AO7">
            <v>600</v>
          </cell>
        </row>
        <row r="8">
          <cell r="A8">
            <v>4</v>
          </cell>
          <cell r="B8" t="str">
            <v>B3</v>
          </cell>
          <cell r="C8" t="str">
            <v>A</v>
          </cell>
          <cell r="D8">
            <v>500</v>
          </cell>
          <cell r="E8">
            <v>500</v>
          </cell>
          <cell r="F8">
            <v>700</v>
          </cell>
          <cell r="G8">
            <v>150</v>
          </cell>
          <cell r="H8">
            <v>150</v>
          </cell>
          <cell r="I8">
            <v>150</v>
          </cell>
          <cell r="J8">
            <v>900</v>
          </cell>
          <cell r="K8">
            <v>900</v>
          </cell>
          <cell r="L8">
            <v>7.0000000000000007E-2</v>
          </cell>
          <cell r="M8">
            <v>-0.5</v>
          </cell>
          <cell r="N8">
            <v>3.69</v>
          </cell>
          <cell r="O8">
            <v>0</v>
          </cell>
          <cell r="P8">
            <v>0.70000000000000007</v>
          </cell>
          <cell r="Q8">
            <v>2.9899999999999998</v>
          </cell>
          <cell r="R8">
            <v>44.2</v>
          </cell>
          <cell r="S8">
            <v>0</v>
          </cell>
          <cell r="T8">
            <v>-5</v>
          </cell>
          <cell r="U8">
            <v>49.2</v>
          </cell>
          <cell r="V8">
            <v>8.1000000000000014</v>
          </cell>
          <cell r="W8">
            <v>15</v>
          </cell>
          <cell r="Y8">
            <v>1000</v>
          </cell>
          <cell r="Z8">
            <v>500</v>
          </cell>
          <cell r="AA8">
            <v>1800</v>
          </cell>
          <cell r="AB8">
            <v>1800</v>
          </cell>
          <cell r="AC8">
            <v>2800</v>
          </cell>
          <cell r="AD8">
            <v>2800</v>
          </cell>
          <cell r="AE8">
            <v>1000</v>
          </cell>
          <cell r="AF8">
            <v>55.4</v>
          </cell>
          <cell r="AG8">
            <v>5.44</v>
          </cell>
          <cell r="AH8">
            <v>1.2149999999999999</v>
          </cell>
          <cell r="AI8">
            <v>48.745000000000005</v>
          </cell>
          <cell r="AJ8">
            <v>1.2388888888888872</v>
          </cell>
          <cell r="AK8" t="str">
            <v>－</v>
          </cell>
          <cell r="AL8" t="str">
            <v>－</v>
          </cell>
          <cell r="AM8" t="str">
            <v>－</v>
          </cell>
        </row>
        <row r="9">
          <cell r="A9">
            <v>5</v>
          </cell>
        </row>
        <row r="10">
          <cell r="A10">
            <v>6</v>
          </cell>
          <cell r="B10" t="str">
            <v>C2</v>
          </cell>
          <cell r="C10" t="str">
            <v>A</v>
          </cell>
          <cell r="D10">
            <v>600</v>
          </cell>
          <cell r="E10">
            <v>600</v>
          </cell>
          <cell r="F10">
            <v>600</v>
          </cell>
          <cell r="G10">
            <v>150</v>
          </cell>
          <cell r="H10">
            <v>150</v>
          </cell>
          <cell r="I10">
            <v>150</v>
          </cell>
          <cell r="J10">
            <v>1000</v>
          </cell>
          <cell r="K10">
            <v>1000</v>
          </cell>
          <cell r="L10">
            <v>7.0000000000000007E-2</v>
          </cell>
          <cell r="M10">
            <v>-0.5</v>
          </cell>
          <cell r="N10">
            <v>3.92</v>
          </cell>
          <cell r="O10">
            <v>0</v>
          </cell>
          <cell r="P10">
            <v>0.70000000000000007</v>
          </cell>
          <cell r="Q10">
            <v>3.2199999999999998</v>
          </cell>
          <cell r="R10">
            <v>45</v>
          </cell>
          <cell r="S10">
            <v>0</v>
          </cell>
          <cell r="T10">
            <v>-5</v>
          </cell>
          <cell r="U10">
            <v>50</v>
          </cell>
          <cell r="V10">
            <v>10</v>
          </cell>
          <cell r="W10">
            <v>15</v>
          </cell>
          <cell r="Y10">
            <v>900</v>
          </cell>
          <cell r="Z10">
            <v>500</v>
          </cell>
          <cell r="AA10">
            <v>1900</v>
          </cell>
          <cell r="AB10">
            <v>1900</v>
          </cell>
          <cell r="AC10">
            <v>1900</v>
          </cell>
          <cell r="AD10">
            <v>1900</v>
          </cell>
          <cell r="AE10">
            <v>900</v>
          </cell>
          <cell r="AF10">
            <v>32.49</v>
          </cell>
          <cell r="AG10">
            <v>6.0750000000000002</v>
          </cell>
          <cell r="AH10">
            <v>1.5</v>
          </cell>
          <cell r="AI10">
            <v>24.915000000000003</v>
          </cell>
          <cell r="AJ10">
            <v>4.8066666666666649</v>
          </cell>
          <cell r="AK10" t="str">
            <v>－</v>
          </cell>
          <cell r="AL10" t="str">
            <v>－</v>
          </cell>
          <cell r="AM10" t="str">
            <v>－</v>
          </cell>
        </row>
        <row r="11">
          <cell r="A11">
            <v>7</v>
          </cell>
          <cell r="B11" t="str">
            <v>C2</v>
          </cell>
          <cell r="C11" t="str">
            <v>B</v>
          </cell>
          <cell r="D11">
            <v>600</v>
          </cell>
          <cell r="E11">
            <v>600</v>
          </cell>
          <cell r="F11">
            <v>600</v>
          </cell>
          <cell r="G11">
            <v>150</v>
          </cell>
          <cell r="H11">
            <v>150</v>
          </cell>
          <cell r="I11">
            <v>150</v>
          </cell>
          <cell r="J11">
            <v>1000</v>
          </cell>
          <cell r="K11">
            <v>1000</v>
          </cell>
          <cell r="L11">
            <v>7.0000000000000007E-2</v>
          </cell>
          <cell r="M11">
            <v>-0.5</v>
          </cell>
          <cell r="N11">
            <v>3.92</v>
          </cell>
          <cell r="O11">
            <v>0</v>
          </cell>
          <cell r="P11">
            <v>0.70000000000000007</v>
          </cell>
          <cell r="Q11">
            <v>3.2199999999999998</v>
          </cell>
          <cell r="R11">
            <v>45</v>
          </cell>
          <cell r="S11">
            <v>0</v>
          </cell>
          <cell r="T11">
            <v>-5</v>
          </cell>
          <cell r="U11">
            <v>50</v>
          </cell>
          <cell r="V11">
            <v>10</v>
          </cell>
          <cell r="W11">
            <v>15</v>
          </cell>
          <cell r="Y11">
            <v>900</v>
          </cell>
          <cell r="Z11">
            <v>500</v>
          </cell>
          <cell r="AA11">
            <v>1900</v>
          </cell>
          <cell r="AB11">
            <v>1900</v>
          </cell>
          <cell r="AC11">
            <v>1900</v>
          </cell>
          <cell r="AD11">
            <v>1900</v>
          </cell>
          <cell r="AE11">
            <v>900</v>
          </cell>
          <cell r="AF11">
            <v>32.49</v>
          </cell>
          <cell r="AG11">
            <v>6.0750000000000002</v>
          </cell>
          <cell r="AH11">
            <v>1.5</v>
          </cell>
          <cell r="AI11">
            <v>24.915000000000003</v>
          </cell>
          <cell r="AJ11">
            <v>4.8066666666666649</v>
          </cell>
          <cell r="AK11" t="str">
            <v>－</v>
          </cell>
          <cell r="AL11" t="str">
            <v>縞鋼板蓋</v>
          </cell>
          <cell r="AM11">
            <v>10</v>
          </cell>
          <cell r="AN11">
            <v>700</v>
          </cell>
          <cell r="AO11">
            <v>700</v>
          </cell>
        </row>
        <row r="12">
          <cell r="A12">
            <v>8</v>
          </cell>
          <cell r="B12" t="str">
            <v>C2</v>
          </cell>
          <cell r="C12" t="str">
            <v>C</v>
          </cell>
          <cell r="D12">
            <v>600</v>
          </cell>
          <cell r="E12">
            <v>600</v>
          </cell>
          <cell r="F12">
            <v>600</v>
          </cell>
          <cell r="G12">
            <v>150</v>
          </cell>
          <cell r="H12">
            <v>150</v>
          </cell>
          <cell r="I12">
            <v>150</v>
          </cell>
          <cell r="J12">
            <v>1000</v>
          </cell>
          <cell r="K12">
            <v>1000</v>
          </cell>
          <cell r="L12">
            <v>7.0000000000000007E-2</v>
          </cell>
          <cell r="M12">
            <v>-0.5</v>
          </cell>
          <cell r="N12">
            <v>3.92</v>
          </cell>
          <cell r="O12">
            <v>0.72</v>
          </cell>
          <cell r="P12">
            <v>0.70000000000000007</v>
          </cell>
          <cell r="Q12">
            <v>2.5</v>
          </cell>
          <cell r="R12">
            <v>45</v>
          </cell>
          <cell r="S12">
            <v>0.56000000000000005</v>
          </cell>
          <cell r="T12">
            <v>-5</v>
          </cell>
          <cell r="U12">
            <v>50.56</v>
          </cell>
          <cell r="V12">
            <v>10</v>
          </cell>
          <cell r="W12">
            <v>15</v>
          </cell>
          <cell r="X12">
            <v>0</v>
          </cell>
          <cell r="Y12">
            <v>900</v>
          </cell>
          <cell r="Z12">
            <v>500</v>
          </cell>
          <cell r="AA12">
            <v>1900</v>
          </cell>
          <cell r="AB12">
            <v>1900</v>
          </cell>
          <cell r="AC12">
            <v>1900</v>
          </cell>
          <cell r="AD12">
            <v>1900</v>
          </cell>
          <cell r="AE12">
            <v>900</v>
          </cell>
          <cell r="AF12">
            <v>32.49</v>
          </cell>
          <cell r="AG12">
            <v>6.0750000000000002</v>
          </cell>
          <cell r="AH12">
            <v>1.5</v>
          </cell>
          <cell r="AI12">
            <v>24.915000000000003</v>
          </cell>
          <cell r="AJ12">
            <v>4.8066666666666649</v>
          </cell>
          <cell r="AK12" t="str">
            <v>－</v>
          </cell>
          <cell r="AL12" t="str">
            <v>コンクリート蓋</v>
          </cell>
          <cell r="AM12">
            <v>20</v>
          </cell>
          <cell r="AN12">
            <v>730</v>
          </cell>
          <cell r="AO12">
            <v>360</v>
          </cell>
        </row>
        <row r="13">
          <cell r="A13">
            <v>9</v>
          </cell>
          <cell r="B13" t="str">
            <v>C3</v>
          </cell>
          <cell r="C13" t="str">
            <v>B</v>
          </cell>
          <cell r="D13">
            <v>600</v>
          </cell>
          <cell r="E13">
            <v>600</v>
          </cell>
          <cell r="F13">
            <v>700</v>
          </cell>
          <cell r="G13">
            <v>150</v>
          </cell>
          <cell r="H13">
            <v>150</v>
          </cell>
          <cell r="I13">
            <v>150</v>
          </cell>
          <cell r="J13">
            <v>1000</v>
          </cell>
          <cell r="K13">
            <v>1000</v>
          </cell>
          <cell r="L13">
            <v>7.0000000000000007E-2</v>
          </cell>
          <cell r="M13">
            <v>-0.5</v>
          </cell>
          <cell r="N13">
            <v>4.37</v>
          </cell>
          <cell r="O13">
            <v>0</v>
          </cell>
          <cell r="P13">
            <v>0.70000000000000007</v>
          </cell>
          <cell r="Q13">
            <v>3.67</v>
          </cell>
          <cell r="R13">
            <v>51</v>
          </cell>
          <cell r="S13">
            <v>0</v>
          </cell>
          <cell r="T13">
            <v>-5</v>
          </cell>
          <cell r="U13">
            <v>56</v>
          </cell>
          <cell r="V13">
            <v>10</v>
          </cell>
          <cell r="W13">
            <v>15</v>
          </cell>
          <cell r="X13">
            <v>0</v>
          </cell>
          <cell r="Y13">
            <v>1000</v>
          </cell>
          <cell r="Z13">
            <v>500</v>
          </cell>
          <cell r="AA13">
            <v>1900</v>
          </cell>
          <cell r="AB13">
            <v>1900</v>
          </cell>
          <cell r="AC13">
            <v>2900</v>
          </cell>
          <cell r="AD13">
            <v>2900</v>
          </cell>
          <cell r="AE13">
            <v>1000</v>
          </cell>
          <cell r="AF13">
            <v>60.1</v>
          </cell>
          <cell r="AG13">
            <v>6.8849999999999998</v>
          </cell>
          <cell r="AH13">
            <v>1.5</v>
          </cell>
          <cell r="AI13">
            <v>51.715000000000003</v>
          </cell>
          <cell r="AJ13">
            <v>2.6388888888888857</v>
          </cell>
          <cell r="AK13" t="str">
            <v>－</v>
          </cell>
          <cell r="AL13" t="str">
            <v>縞鋼板蓋</v>
          </cell>
          <cell r="AM13">
            <v>10</v>
          </cell>
          <cell r="AN13">
            <v>700</v>
          </cell>
          <cell r="AO13">
            <v>700</v>
          </cell>
        </row>
        <row r="14">
          <cell r="A14">
            <v>10</v>
          </cell>
          <cell r="B14" t="str">
            <v>C3</v>
          </cell>
          <cell r="C14" t="str">
            <v>C</v>
          </cell>
          <cell r="D14">
            <v>600</v>
          </cell>
          <cell r="E14">
            <v>600</v>
          </cell>
          <cell r="F14">
            <v>700</v>
          </cell>
          <cell r="G14">
            <v>150</v>
          </cell>
          <cell r="H14">
            <v>150</v>
          </cell>
          <cell r="I14">
            <v>150</v>
          </cell>
          <cell r="J14">
            <v>1000</v>
          </cell>
          <cell r="K14">
            <v>1000</v>
          </cell>
          <cell r="L14">
            <v>7.0000000000000007E-2</v>
          </cell>
          <cell r="M14">
            <v>-0.5</v>
          </cell>
          <cell r="N14">
            <v>4.37</v>
          </cell>
          <cell r="O14">
            <v>0.72</v>
          </cell>
          <cell r="P14">
            <v>0.70000000000000007</v>
          </cell>
          <cell r="Q14">
            <v>2.95</v>
          </cell>
          <cell r="R14">
            <v>51</v>
          </cell>
          <cell r="S14">
            <v>0.56000000000000005</v>
          </cell>
          <cell r="T14">
            <v>-5</v>
          </cell>
          <cell r="U14">
            <v>56.56</v>
          </cell>
          <cell r="V14">
            <v>10</v>
          </cell>
          <cell r="W14">
            <v>15</v>
          </cell>
          <cell r="X14">
            <v>0</v>
          </cell>
          <cell r="Y14">
            <v>1000</v>
          </cell>
          <cell r="Z14">
            <v>500</v>
          </cell>
          <cell r="AA14">
            <v>1900</v>
          </cell>
          <cell r="AB14">
            <v>1900</v>
          </cell>
          <cell r="AC14">
            <v>2900</v>
          </cell>
          <cell r="AD14">
            <v>2900</v>
          </cell>
          <cell r="AE14">
            <v>1000</v>
          </cell>
          <cell r="AF14">
            <v>60.1</v>
          </cell>
          <cell r="AG14">
            <v>6.8849999999999998</v>
          </cell>
          <cell r="AH14">
            <v>1.5</v>
          </cell>
          <cell r="AI14">
            <v>51.715000000000003</v>
          </cell>
          <cell r="AJ14">
            <v>2.6388888888888857</v>
          </cell>
          <cell r="AK14" t="str">
            <v>－</v>
          </cell>
          <cell r="AL14" t="str">
            <v>コンクリート蓋</v>
          </cell>
          <cell r="AM14">
            <v>20</v>
          </cell>
          <cell r="AN14">
            <v>730</v>
          </cell>
          <cell r="AO14">
            <v>360</v>
          </cell>
        </row>
        <row r="15">
          <cell r="A15">
            <v>11</v>
          </cell>
          <cell r="B15" t="str">
            <v>C4</v>
          </cell>
          <cell r="C15" t="str">
            <v>C</v>
          </cell>
          <cell r="D15">
            <v>600</v>
          </cell>
          <cell r="E15">
            <v>600</v>
          </cell>
          <cell r="F15">
            <v>800</v>
          </cell>
          <cell r="G15">
            <v>150</v>
          </cell>
          <cell r="H15">
            <v>150</v>
          </cell>
          <cell r="I15">
            <v>150</v>
          </cell>
          <cell r="J15">
            <v>1000</v>
          </cell>
          <cell r="K15">
            <v>1000</v>
          </cell>
          <cell r="L15">
            <v>7.0000000000000007E-2</v>
          </cell>
          <cell r="M15">
            <v>-0.5</v>
          </cell>
          <cell r="N15">
            <v>4.82</v>
          </cell>
          <cell r="O15">
            <v>0.72</v>
          </cell>
          <cell r="P15">
            <v>0.70000000000000007</v>
          </cell>
          <cell r="Q15">
            <v>3.4000000000000004</v>
          </cell>
          <cell r="R15">
            <v>57</v>
          </cell>
          <cell r="S15">
            <v>0.56000000000000005</v>
          </cell>
          <cell r="T15">
            <v>-5</v>
          </cell>
          <cell r="U15">
            <v>62.56</v>
          </cell>
          <cell r="V15">
            <v>10</v>
          </cell>
          <cell r="W15">
            <v>15</v>
          </cell>
          <cell r="X15">
            <v>0</v>
          </cell>
          <cell r="Y15">
            <v>1100</v>
          </cell>
          <cell r="Z15">
            <v>500</v>
          </cell>
          <cell r="AA15">
            <v>1900</v>
          </cell>
          <cell r="AB15">
            <v>1900</v>
          </cell>
          <cell r="AC15">
            <v>3000</v>
          </cell>
          <cell r="AD15">
            <v>3000</v>
          </cell>
          <cell r="AE15">
            <v>1100</v>
          </cell>
          <cell r="AF15">
            <v>69.36</v>
          </cell>
          <cell r="AG15">
            <v>7.6949999999999994</v>
          </cell>
          <cell r="AH15">
            <v>1.5</v>
          </cell>
          <cell r="AI15">
            <v>60.164999999999999</v>
          </cell>
          <cell r="AJ15">
            <v>2.5100000000000051</v>
          </cell>
          <cell r="AK15" t="str">
            <v>－</v>
          </cell>
          <cell r="AL15" t="str">
            <v>コンクリート蓋</v>
          </cell>
          <cell r="AM15">
            <v>20</v>
          </cell>
          <cell r="AN15">
            <v>730</v>
          </cell>
          <cell r="AO15">
            <v>360</v>
          </cell>
        </row>
        <row r="16">
          <cell r="A16">
            <v>12</v>
          </cell>
          <cell r="B16" t="str">
            <v>C5</v>
          </cell>
          <cell r="C16" t="str">
            <v>A</v>
          </cell>
          <cell r="D16">
            <v>600</v>
          </cell>
          <cell r="E16">
            <v>600</v>
          </cell>
          <cell r="F16">
            <v>900</v>
          </cell>
          <cell r="G16">
            <v>150</v>
          </cell>
          <cell r="H16">
            <v>150</v>
          </cell>
          <cell r="I16">
            <v>150</v>
          </cell>
          <cell r="J16">
            <v>1000</v>
          </cell>
          <cell r="K16">
            <v>1000</v>
          </cell>
          <cell r="L16">
            <v>7.0000000000000007E-2</v>
          </cell>
          <cell r="M16">
            <v>-0.5</v>
          </cell>
          <cell r="N16">
            <v>5.27</v>
          </cell>
          <cell r="O16">
            <v>0</v>
          </cell>
          <cell r="P16">
            <v>0.70000000000000007</v>
          </cell>
          <cell r="Q16">
            <v>4.5699999999999994</v>
          </cell>
          <cell r="R16">
            <v>63</v>
          </cell>
          <cell r="S16">
            <v>0</v>
          </cell>
          <cell r="T16">
            <v>-5</v>
          </cell>
          <cell r="U16">
            <v>68</v>
          </cell>
          <cell r="V16">
            <v>10</v>
          </cell>
          <cell r="W16">
            <v>15</v>
          </cell>
          <cell r="X16">
            <v>0</v>
          </cell>
          <cell r="Y16">
            <v>1200</v>
          </cell>
          <cell r="Z16">
            <v>500</v>
          </cell>
          <cell r="AA16">
            <v>1900</v>
          </cell>
          <cell r="AB16">
            <v>1900</v>
          </cell>
          <cell r="AC16">
            <v>3100</v>
          </cell>
          <cell r="AD16">
            <v>3100</v>
          </cell>
          <cell r="AE16">
            <v>1200</v>
          </cell>
          <cell r="AF16">
            <v>79.319999999999993</v>
          </cell>
          <cell r="AG16">
            <v>8.5050000000000008</v>
          </cell>
          <cell r="AH16">
            <v>1.5</v>
          </cell>
          <cell r="AI16">
            <v>69.314999999999998</v>
          </cell>
          <cell r="AJ16">
            <v>2.3033333333333275</v>
          </cell>
          <cell r="AK16" t="str">
            <v>－</v>
          </cell>
          <cell r="AL16" t="str">
            <v>－</v>
          </cell>
          <cell r="AM16" t="str">
            <v>－</v>
          </cell>
        </row>
        <row r="17">
          <cell r="A17">
            <v>13</v>
          </cell>
          <cell r="B17" t="str">
            <v>C6</v>
          </cell>
          <cell r="C17" t="str">
            <v>B</v>
          </cell>
          <cell r="D17">
            <v>600</v>
          </cell>
          <cell r="E17">
            <v>600</v>
          </cell>
          <cell r="F17">
            <v>1000</v>
          </cell>
          <cell r="G17">
            <v>150</v>
          </cell>
          <cell r="H17">
            <v>150</v>
          </cell>
          <cell r="I17">
            <v>150</v>
          </cell>
          <cell r="J17">
            <v>1000</v>
          </cell>
          <cell r="K17">
            <v>1000</v>
          </cell>
          <cell r="L17">
            <v>7.0000000000000007E-2</v>
          </cell>
          <cell r="M17">
            <v>-0.5</v>
          </cell>
          <cell r="N17">
            <v>5.72</v>
          </cell>
          <cell r="O17">
            <v>0</v>
          </cell>
          <cell r="P17">
            <v>0.70000000000000007</v>
          </cell>
          <cell r="Q17">
            <v>5.0199999999999996</v>
          </cell>
          <cell r="R17">
            <v>69</v>
          </cell>
          <cell r="S17">
            <v>0</v>
          </cell>
          <cell r="T17">
            <v>-5</v>
          </cell>
          <cell r="U17">
            <v>74</v>
          </cell>
          <cell r="V17">
            <v>10</v>
          </cell>
          <cell r="W17">
            <v>15</v>
          </cell>
          <cell r="X17">
            <v>0</v>
          </cell>
          <cell r="Y17">
            <v>1300</v>
          </cell>
          <cell r="Z17">
            <v>500</v>
          </cell>
          <cell r="AA17">
            <v>1900</v>
          </cell>
          <cell r="AB17">
            <v>1900</v>
          </cell>
          <cell r="AC17">
            <v>3200</v>
          </cell>
          <cell r="AD17">
            <v>3200</v>
          </cell>
          <cell r="AE17">
            <v>1300</v>
          </cell>
          <cell r="AF17">
            <v>90.03</v>
          </cell>
          <cell r="AG17">
            <v>9.3149999999999995</v>
          </cell>
          <cell r="AH17">
            <v>1.5</v>
          </cell>
          <cell r="AI17">
            <v>79.215000000000003</v>
          </cell>
          <cell r="AJ17">
            <v>2.0133333333333354</v>
          </cell>
          <cell r="AK17" t="str">
            <v>－</v>
          </cell>
          <cell r="AL17" t="str">
            <v>縞鋼板蓋</v>
          </cell>
          <cell r="AM17">
            <v>10</v>
          </cell>
          <cell r="AN17">
            <v>700</v>
          </cell>
          <cell r="AO17">
            <v>700</v>
          </cell>
        </row>
        <row r="18">
          <cell r="A18">
            <v>14</v>
          </cell>
          <cell r="B18" t="str">
            <v>C6</v>
          </cell>
          <cell r="C18" t="str">
            <v>C</v>
          </cell>
          <cell r="D18">
            <v>600</v>
          </cell>
          <cell r="E18">
            <v>600</v>
          </cell>
          <cell r="F18">
            <v>1000</v>
          </cell>
          <cell r="G18">
            <v>150</v>
          </cell>
          <cell r="H18">
            <v>150</v>
          </cell>
          <cell r="I18">
            <v>150</v>
          </cell>
          <cell r="J18">
            <v>1000</v>
          </cell>
          <cell r="K18">
            <v>1000</v>
          </cell>
          <cell r="L18">
            <v>7.0000000000000007E-2</v>
          </cell>
          <cell r="M18">
            <v>-0.5</v>
          </cell>
          <cell r="N18">
            <v>5.72</v>
          </cell>
          <cell r="O18">
            <v>0.72</v>
          </cell>
          <cell r="P18">
            <v>0.70000000000000007</v>
          </cell>
          <cell r="Q18">
            <v>4.3</v>
          </cell>
          <cell r="R18">
            <v>69</v>
          </cell>
          <cell r="S18">
            <v>0.56000000000000005</v>
          </cell>
          <cell r="T18">
            <v>-5</v>
          </cell>
          <cell r="U18">
            <v>74.56</v>
          </cell>
          <cell r="V18">
            <v>10</v>
          </cell>
          <cell r="W18">
            <v>15</v>
          </cell>
          <cell r="X18">
            <v>0</v>
          </cell>
          <cell r="Y18">
            <v>1300</v>
          </cell>
          <cell r="Z18">
            <v>500</v>
          </cell>
          <cell r="AA18">
            <v>1900</v>
          </cell>
          <cell r="AB18">
            <v>1900</v>
          </cell>
          <cell r="AC18">
            <v>3200</v>
          </cell>
          <cell r="AD18">
            <v>3200</v>
          </cell>
          <cell r="AE18">
            <v>1300</v>
          </cell>
          <cell r="AF18">
            <v>90.03</v>
          </cell>
          <cell r="AG18">
            <v>9.3149999999999995</v>
          </cell>
          <cell r="AH18">
            <v>1.5</v>
          </cell>
          <cell r="AI18">
            <v>79.215000000000003</v>
          </cell>
          <cell r="AJ18">
            <v>2.0133333333333354</v>
          </cell>
          <cell r="AK18" t="str">
            <v>－</v>
          </cell>
          <cell r="AL18" t="str">
            <v>コンクリート蓋</v>
          </cell>
          <cell r="AM18">
            <v>20</v>
          </cell>
          <cell r="AN18">
            <v>730</v>
          </cell>
          <cell r="AO18">
            <v>360</v>
          </cell>
        </row>
        <row r="19">
          <cell r="A19">
            <v>15</v>
          </cell>
        </row>
        <row r="20">
          <cell r="A20">
            <v>16</v>
          </cell>
          <cell r="B20" t="str">
            <v>D1</v>
          </cell>
          <cell r="C20" t="str">
            <v>A</v>
          </cell>
          <cell r="D20">
            <v>800</v>
          </cell>
          <cell r="E20">
            <v>800</v>
          </cell>
          <cell r="F20">
            <v>700</v>
          </cell>
          <cell r="G20">
            <v>150</v>
          </cell>
          <cell r="H20">
            <v>150</v>
          </cell>
          <cell r="I20">
            <v>150</v>
          </cell>
          <cell r="J20">
            <v>1200</v>
          </cell>
          <cell r="K20">
            <v>1200</v>
          </cell>
          <cell r="L20">
            <v>0.18</v>
          </cell>
          <cell r="M20">
            <v>-0.8</v>
          </cell>
          <cell r="N20">
            <v>5.81</v>
          </cell>
          <cell r="O20">
            <v>0</v>
          </cell>
          <cell r="P20">
            <v>1.7999999999999998</v>
          </cell>
          <cell r="Q20">
            <v>4.01</v>
          </cell>
          <cell r="R20">
            <v>64.599999999999994</v>
          </cell>
          <cell r="S20">
            <v>0</v>
          </cell>
          <cell r="T20">
            <v>-8</v>
          </cell>
          <cell r="U20">
            <v>72.599999999999994</v>
          </cell>
          <cell r="V20">
            <v>14.399999999999999</v>
          </cell>
          <cell r="W20">
            <v>15</v>
          </cell>
          <cell r="X20">
            <v>0</v>
          </cell>
          <cell r="Y20">
            <v>1000</v>
          </cell>
          <cell r="Z20">
            <v>500</v>
          </cell>
          <cell r="AA20">
            <v>2100</v>
          </cell>
          <cell r="AB20">
            <v>2100</v>
          </cell>
          <cell r="AC20">
            <v>3100</v>
          </cell>
          <cell r="AD20">
            <v>3100</v>
          </cell>
          <cell r="AE20">
            <v>1000</v>
          </cell>
          <cell r="AF20">
            <v>70.099999999999994</v>
          </cell>
          <cell r="AG20">
            <v>10.285</v>
          </cell>
          <cell r="AH20">
            <v>2.16</v>
          </cell>
          <cell r="AI20">
            <v>57.655000000000001</v>
          </cell>
          <cell r="AJ20">
            <v>6.0388888888888772</v>
          </cell>
          <cell r="AK20" t="str">
            <v>－</v>
          </cell>
          <cell r="AL20" t="str">
            <v>－</v>
          </cell>
          <cell r="AM20" t="str">
            <v>－</v>
          </cell>
        </row>
        <row r="21">
          <cell r="A21">
            <v>17</v>
          </cell>
          <cell r="B21" t="str">
            <v>D2</v>
          </cell>
          <cell r="C21" t="str">
            <v>A</v>
          </cell>
          <cell r="D21">
            <v>800</v>
          </cell>
          <cell r="E21">
            <v>800</v>
          </cell>
          <cell r="F21">
            <v>800</v>
          </cell>
          <cell r="G21">
            <v>150</v>
          </cell>
          <cell r="H21">
            <v>150</v>
          </cell>
          <cell r="I21">
            <v>150</v>
          </cell>
          <cell r="J21">
            <v>1200</v>
          </cell>
          <cell r="K21">
            <v>1200</v>
          </cell>
          <cell r="L21">
            <v>0.18</v>
          </cell>
          <cell r="M21">
            <v>-0.8</v>
          </cell>
          <cell r="N21">
            <v>6.38</v>
          </cell>
          <cell r="O21">
            <v>0</v>
          </cell>
          <cell r="P21">
            <v>1.7999999999999998</v>
          </cell>
          <cell r="Q21">
            <v>4.58</v>
          </cell>
          <cell r="R21">
            <v>72.2</v>
          </cell>
          <cell r="S21">
            <v>0</v>
          </cell>
          <cell r="T21">
            <v>-8</v>
          </cell>
          <cell r="U21">
            <v>80.2</v>
          </cell>
          <cell r="V21">
            <v>14.399999999999999</v>
          </cell>
          <cell r="W21">
            <v>15</v>
          </cell>
          <cell r="X21">
            <v>0</v>
          </cell>
          <cell r="Y21">
            <v>1100</v>
          </cell>
          <cell r="Z21">
            <v>500</v>
          </cell>
          <cell r="AA21">
            <v>2100</v>
          </cell>
          <cell r="AB21">
            <v>2100</v>
          </cell>
          <cell r="AC21">
            <v>3200</v>
          </cell>
          <cell r="AD21">
            <v>3200</v>
          </cell>
          <cell r="AE21">
            <v>1100</v>
          </cell>
          <cell r="AF21">
            <v>80.58</v>
          </cell>
          <cell r="AG21">
            <v>11.494999999999999</v>
          </cell>
          <cell r="AH21">
            <v>2.16</v>
          </cell>
          <cell r="AI21">
            <v>66.924999999999997</v>
          </cell>
          <cell r="AJ21">
            <v>6.2188888888888982</v>
          </cell>
          <cell r="AK21" t="str">
            <v>－</v>
          </cell>
          <cell r="AL21" t="str">
            <v>－</v>
          </cell>
          <cell r="AM21" t="str">
            <v>－</v>
          </cell>
        </row>
        <row r="22">
          <cell r="A22">
            <v>18</v>
          </cell>
          <cell r="B22" t="str">
            <v>D3</v>
          </cell>
          <cell r="C22" t="str">
            <v>A</v>
          </cell>
          <cell r="D22">
            <v>800</v>
          </cell>
          <cell r="E22">
            <v>800</v>
          </cell>
          <cell r="F22">
            <v>900</v>
          </cell>
          <cell r="G22">
            <v>150</v>
          </cell>
          <cell r="H22">
            <v>150</v>
          </cell>
          <cell r="I22">
            <v>150</v>
          </cell>
          <cell r="J22">
            <v>1200</v>
          </cell>
          <cell r="K22">
            <v>1200</v>
          </cell>
          <cell r="L22">
            <v>0.18</v>
          </cell>
          <cell r="M22">
            <v>-0.8</v>
          </cell>
          <cell r="N22">
            <v>6.95</v>
          </cell>
          <cell r="O22">
            <v>0</v>
          </cell>
          <cell r="P22">
            <v>1.7999999999999998</v>
          </cell>
          <cell r="Q22">
            <v>5.15</v>
          </cell>
          <cell r="R22">
            <v>79.8</v>
          </cell>
          <cell r="S22">
            <v>0</v>
          </cell>
          <cell r="T22">
            <v>-8</v>
          </cell>
          <cell r="U22">
            <v>87.8</v>
          </cell>
          <cell r="V22">
            <v>14.399999999999999</v>
          </cell>
          <cell r="W22">
            <v>15</v>
          </cell>
          <cell r="X22">
            <v>0</v>
          </cell>
          <cell r="Y22">
            <v>1200</v>
          </cell>
          <cell r="Z22">
            <v>500</v>
          </cell>
          <cell r="AA22">
            <v>2100</v>
          </cell>
          <cell r="AB22">
            <v>2100</v>
          </cell>
          <cell r="AC22">
            <v>3300</v>
          </cell>
          <cell r="AD22">
            <v>3300</v>
          </cell>
          <cell r="AE22">
            <v>1200</v>
          </cell>
          <cell r="AF22">
            <v>91.8</v>
          </cell>
          <cell r="AG22">
            <v>12.705</v>
          </cell>
          <cell r="AH22">
            <v>2.16</v>
          </cell>
          <cell r="AI22">
            <v>76.935000000000002</v>
          </cell>
          <cell r="AJ22">
            <v>6.3166666666666629</v>
          </cell>
          <cell r="AK22" t="str">
            <v>－</v>
          </cell>
          <cell r="AL22" t="str">
            <v>－</v>
          </cell>
          <cell r="AM22" t="str">
            <v>－</v>
          </cell>
        </row>
        <row r="23">
          <cell r="A23">
            <v>19</v>
          </cell>
          <cell r="B23" t="str">
            <v>D4</v>
          </cell>
          <cell r="C23" t="str">
            <v>B</v>
          </cell>
          <cell r="D23">
            <v>800</v>
          </cell>
          <cell r="E23">
            <v>800</v>
          </cell>
          <cell r="F23">
            <v>1000</v>
          </cell>
          <cell r="G23">
            <v>150</v>
          </cell>
          <cell r="H23">
            <v>150</v>
          </cell>
          <cell r="I23">
            <v>150</v>
          </cell>
          <cell r="J23">
            <v>1200</v>
          </cell>
          <cell r="K23">
            <v>1200</v>
          </cell>
          <cell r="L23">
            <v>0.18</v>
          </cell>
          <cell r="M23">
            <v>-0.8</v>
          </cell>
          <cell r="N23">
            <v>7.52</v>
          </cell>
          <cell r="O23">
            <v>0</v>
          </cell>
          <cell r="P23">
            <v>1.7999999999999998</v>
          </cell>
          <cell r="Q23">
            <v>5.72</v>
          </cell>
          <cell r="R23">
            <v>87.4</v>
          </cell>
          <cell r="S23">
            <v>0</v>
          </cell>
          <cell r="T23">
            <v>-8</v>
          </cell>
          <cell r="U23">
            <v>95.4</v>
          </cell>
          <cell r="V23">
            <v>14.399999999999999</v>
          </cell>
          <cell r="W23">
            <v>15</v>
          </cell>
          <cell r="X23">
            <v>0</v>
          </cell>
          <cell r="Y23">
            <v>1300</v>
          </cell>
          <cell r="Z23">
            <v>500</v>
          </cell>
          <cell r="AA23">
            <v>2100</v>
          </cell>
          <cell r="AB23">
            <v>2100</v>
          </cell>
          <cell r="AC23">
            <v>3400</v>
          </cell>
          <cell r="AD23">
            <v>3400</v>
          </cell>
          <cell r="AE23">
            <v>1300</v>
          </cell>
          <cell r="AF23">
            <v>103.81</v>
          </cell>
          <cell r="AG23">
            <v>13.914999999999999</v>
          </cell>
          <cell r="AH23">
            <v>2.16</v>
          </cell>
          <cell r="AI23">
            <v>87.735000000000014</v>
          </cell>
          <cell r="AJ23">
            <v>6.3266666666666538</v>
          </cell>
          <cell r="AK23" t="str">
            <v>－</v>
          </cell>
          <cell r="AL23" t="str">
            <v>縞鋼板蓋</v>
          </cell>
          <cell r="AM23">
            <v>10</v>
          </cell>
          <cell r="AN23">
            <v>900</v>
          </cell>
          <cell r="AO23">
            <v>900</v>
          </cell>
        </row>
        <row r="24">
          <cell r="A24">
            <v>20</v>
          </cell>
          <cell r="B24" t="str">
            <v>D5</v>
          </cell>
          <cell r="C24" t="str">
            <v>B</v>
          </cell>
          <cell r="D24">
            <v>800</v>
          </cell>
          <cell r="E24">
            <v>800</v>
          </cell>
          <cell r="F24">
            <v>1200</v>
          </cell>
          <cell r="G24">
            <v>150</v>
          </cell>
          <cell r="H24">
            <v>200</v>
          </cell>
          <cell r="I24">
            <v>200</v>
          </cell>
          <cell r="J24">
            <v>1300</v>
          </cell>
          <cell r="K24">
            <v>1300</v>
          </cell>
          <cell r="L24">
            <v>0.18</v>
          </cell>
          <cell r="M24">
            <v>-0.8</v>
          </cell>
          <cell r="N24">
            <v>11.76</v>
          </cell>
          <cell r="O24">
            <v>0</v>
          </cell>
          <cell r="P24">
            <v>1.7999999999999998</v>
          </cell>
          <cell r="Q24">
            <v>9.9600000000000009</v>
          </cell>
          <cell r="R24">
            <v>108</v>
          </cell>
          <cell r="S24">
            <v>0</v>
          </cell>
          <cell r="T24">
            <v>-8</v>
          </cell>
          <cell r="U24">
            <v>116</v>
          </cell>
          <cell r="V24">
            <v>16.899999999999999</v>
          </cell>
          <cell r="W24">
            <v>20</v>
          </cell>
          <cell r="X24">
            <v>20</v>
          </cell>
          <cell r="Y24">
            <v>1550</v>
          </cell>
          <cell r="Z24">
            <v>500</v>
          </cell>
          <cell r="AA24">
            <v>2200</v>
          </cell>
          <cell r="AB24">
            <v>2200</v>
          </cell>
          <cell r="AC24">
            <v>3750</v>
          </cell>
          <cell r="AD24">
            <v>3750</v>
          </cell>
          <cell r="AE24">
            <v>1550</v>
          </cell>
          <cell r="AF24">
            <v>146.49</v>
          </cell>
          <cell r="AG24">
            <v>19.439999999999998</v>
          </cell>
          <cell r="AH24">
            <v>3.3800000000000003</v>
          </cell>
          <cell r="AI24">
            <v>123.67000000000002</v>
          </cell>
          <cell r="AJ24">
            <v>9.0788888888888835</v>
          </cell>
          <cell r="AK24" t="str">
            <v>－</v>
          </cell>
          <cell r="AL24" t="str">
            <v>縞鋼板蓋</v>
          </cell>
          <cell r="AM24">
            <v>10</v>
          </cell>
          <cell r="AN24">
            <v>900</v>
          </cell>
          <cell r="AO24">
            <v>900</v>
          </cell>
        </row>
        <row r="25">
          <cell r="A25">
            <v>21</v>
          </cell>
          <cell r="B25" t="str">
            <v>D6</v>
          </cell>
          <cell r="C25" t="str">
            <v>B</v>
          </cell>
          <cell r="D25">
            <v>800</v>
          </cell>
          <cell r="E25">
            <v>800</v>
          </cell>
          <cell r="F25">
            <v>1400</v>
          </cell>
          <cell r="G25">
            <v>150</v>
          </cell>
          <cell r="H25">
            <v>200</v>
          </cell>
          <cell r="I25">
            <v>200</v>
          </cell>
          <cell r="J25">
            <v>1300</v>
          </cell>
          <cell r="K25">
            <v>1300</v>
          </cell>
          <cell r="L25">
            <v>0.18</v>
          </cell>
          <cell r="M25">
            <v>-0.8</v>
          </cell>
          <cell r="N25">
            <v>13.36</v>
          </cell>
          <cell r="O25">
            <v>0</v>
          </cell>
          <cell r="P25">
            <v>1.7999999999999998</v>
          </cell>
          <cell r="Q25">
            <v>11.559999999999999</v>
          </cell>
          <cell r="R25">
            <v>124</v>
          </cell>
          <cell r="S25">
            <v>0</v>
          </cell>
          <cell r="T25">
            <v>-8</v>
          </cell>
          <cell r="U25">
            <v>132</v>
          </cell>
          <cell r="V25">
            <v>16.899999999999999</v>
          </cell>
          <cell r="W25">
            <v>20</v>
          </cell>
          <cell r="X25">
            <v>30</v>
          </cell>
          <cell r="Y25">
            <v>1750</v>
          </cell>
          <cell r="Z25">
            <v>500</v>
          </cell>
          <cell r="AA25">
            <v>2200</v>
          </cell>
          <cell r="AB25">
            <v>2200</v>
          </cell>
          <cell r="AC25">
            <v>3950</v>
          </cell>
          <cell r="AD25">
            <v>3950</v>
          </cell>
          <cell r="AE25">
            <v>1750</v>
          </cell>
          <cell r="AF25">
            <v>178.87</v>
          </cell>
          <cell r="AG25">
            <v>22.32</v>
          </cell>
          <cell r="AH25">
            <v>3.3800000000000003</v>
          </cell>
          <cell r="AI25">
            <v>153.17000000000002</v>
          </cell>
          <cell r="AJ25">
            <v>8.6811111111111074</v>
          </cell>
          <cell r="AK25" t="str">
            <v>－</v>
          </cell>
          <cell r="AL25" t="str">
            <v>縞鋼板蓋</v>
          </cell>
          <cell r="AM25">
            <v>10</v>
          </cell>
          <cell r="AN25">
            <v>900</v>
          </cell>
          <cell r="AO25">
            <v>900</v>
          </cell>
        </row>
        <row r="26">
          <cell r="A26">
            <v>22</v>
          </cell>
          <cell r="B26" t="str">
            <v>D7</v>
          </cell>
          <cell r="C26" t="str">
            <v>B</v>
          </cell>
          <cell r="D26">
            <v>800</v>
          </cell>
          <cell r="E26">
            <v>800</v>
          </cell>
          <cell r="F26">
            <v>1600</v>
          </cell>
          <cell r="G26">
            <v>150</v>
          </cell>
          <cell r="H26">
            <v>200</v>
          </cell>
          <cell r="I26">
            <v>200</v>
          </cell>
          <cell r="J26">
            <v>1300</v>
          </cell>
          <cell r="K26">
            <v>1300</v>
          </cell>
          <cell r="L26">
            <v>0.18</v>
          </cell>
          <cell r="M26">
            <v>-0.8</v>
          </cell>
          <cell r="N26">
            <v>14.96</v>
          </cell>
          <cell r="O26">
            <v>0</v>
          </cell>
          <cell r="P26">
            <v>1.7999999999999998</v>
          </cell>
          <cell r="Q26">
            <v>13.16</v>
          </cell>
          <cell r="R26">
            <v>140</v>
          </cell>
          <cell r="S26">
            <v>0</v>
          </cell>
          <cell r="T26">
            <v>-8</v>
          </cell>
          <cell r="U26">
            <v>148</v>
          </cell>
          <cell r="V26">
            <v>16.899999999999999</v>
          </cell>
          <cell r="W26">
            <v>20</v>
          </cell>
          <cell r="X26">
            <v>40</v>
          </cell>
          <cell r="Y26">
            <v>1950</v>
          </cell>
          <cell r="Z26">
            <v>500</v>
          </cell>
          <cell r="AA26">
            <v>2200</v>
          </cell>
          <cell r="AB26">
            <v>2200</v>
          </cell>
          <cell r="AC26">
            <v>4150</v>
          </cell>
          <cell r="AD26">
            <v>4150</v>
          </cell>
          <cell r="AE26">
            <v>1950</v>
          </cell>
          <cell r="AF26">
            <v>215.11</v>
          </cell>
          <cell r="AG26">
            <v>25.2</v>
          </cell>
          <cell r="AH26">
            <v>3.3800000000000003</v>
          </cell>
          <cell r="AI26">
            <v>186.53000000000003</v>
          </cell>
          <cell r="AJ26">
            <v>7.8544444444444252</v>
          </cell>
          <cell r="AK26" t="str">
            <v>－</v>
          </cell>
          <cell r="AL26" t="str">
            <v>縞鋼板蓋</v>
          </cell>
          <cell r="AM26">
            <v>10</v>
          </cell>
          <cell r="AN26">
            <v>900</v>
          </cell>
          <cell r="AO26">
            <v>900</v>
          </cell>
        </row>
        <row r="27">
          <cell r="A27">
            <v>23</v>
          </cell>
          <cell r="B27" t="str">
            <v>D7</v>
          </cell>
          <cell r="C27" t="str">
            <v>C</v>
          </cell>
          <cell r="D27">
            <v>800</v>
          </cell>
          <cell r="E27">
            <v>800</v>
          </cell>
          <cell r="F27">
            <v>1600</v>
          </cell>
          <cell r="G27">
            <v>150</v>
          </cell>
          <cell r="H27">
            <v>200</v>
          </cell>
          <cell r="I27">
            <v>200</v>
          </cell>
          <cell r="J27">
            <v>1300</v>
          </cell>
          <cell r="K27">
            <v>1300</v>
          </cell>
          <cell r="L27">
            <v>0.18</v>
          </cell>
          <cell r="M27">
            <v>-0.8</v>
          </cell>
          <cell r="N27">
            <v>14.96</v>
          </cell>
          <cell r="O27">
            <v>1.1599999999999999</v>
          </cell>
          <cell r="P27">
            <v>1.7999999999999998</v>
          </cell>
          <cell r="Q27">
            <v>12</v>
          </cell>
          <cell r="R27">
            <v>140</v>
          </cell>
          <cell r="S27">
            <v>0.56000000000000005</v>
          </cell>
          <cell r="T27">
            <v>-8</v>
          </cell>
          <cell r="U27">
            <v>148.56</v>
          </cell>
          <cell r="V27">
            <v>16.899999999999999</v>
          </cell>
          <cell r="W27">
            <v>20</v>
          </cell>
          <cell r="X27">
            <v>40</v>
          </cell>
          <cell r="Y27">
            <v>1950</v>
          </cell>
          <cell r="Z27">
            <v>500</v>
          </cell>
          <cell r="AA27">
            <v>2200</v>
          </cell>
          <cell r="AB27">
            <v>2200</v>
          </cell>
          <cell r="AC27">
            <v>4150</v>
          </cell>
          <cell r="AD27">
            <v>4150</v>
          </cell>
          <cell r="AE27">
            <v>1950</v>
          </cell>
          <cell r="AF27">
            <v>215.11</v>
          </cell>
          <cell r="AG27">
            <v>25.2</v>
          </cell>
          <cell r="AH27">
            <v>3.3800000000000003</v>
          </cell>
          <cell r="AI27">
            <v>186.53000000000003</v>
          </cell>
          <cell r="AJ27">
            <v>7.8544444444444252</v>
          </cell>
          <cell r="AK27" t="str">
            <v>－</v>
          </cell>
          <cell r="AL27" t="str">
            <v>コンクリート蓋</v>
          </cell>
          <cell r="AM27">
            <v>20</v>
          </cell>
          <cell r="AN27">
            <v>930</v>
          </cell>
          <cell r="AO27">
            <v>460</v>
          </cell>
        </row>
        <row r="28">
          <cell r="A28">
            <v>24</v>
          </cell>
        </row>
        <row r="29">
          <cell r="A29">
            <v>25</v>
          </cell>
          <cell r="B29" t="str">
            <v>E6</v>
          </cell>
          <cell r="C29" t="str">
            <v>B</v>
          </cell>
          <cell r="D29">
            <v>1000</v>
          </cell>
          <cell r="E29">
            <v>1000</v>
          </cell>
          <cell r="F29">
            <v>1400</v>
          </cell>
          <cell r="G29">
            <v>150</v>
          </cell>
          <cell r="H29">
            <v>200</v>
          </cell>
          <cell r="I29">
            <v>200</v>
          </cell>
          <cell r="J29">
            <v>1500</v>
          </cell>
          <cell r="K29">
            <v>1500</v>
          </cell>
          <cell r="L29">
            <v>0.3</v>
          </cell>
          <cell r="M29">
            <v>-1.3</v>
          </cell>
          <cell r="N29">
            <v>16.38</v>
          </cell>
          <cell r="O29">
            <v>0</v>
          </cell>
          <cell r="P29">
            <v>3</v>
          </cell>
          <cell r="Q29">
            <v>13.379999999999999</v>
          </cell>
          <cell r="R29">
            <v>148.80000000000001</v>
          </cell>
          <cell r="S29">
            <v>0</v>
          </cell>
          <cell r="T29">
            <v>-13</v>
          </cell>
          <cell r="U29">
            <v>161.80000000000001</v>
          </cell>
          <cell r="V29">
            <v>22.5</v>
          </cell>
          <cell r="W29">
            <v>20</v>
          </cell>
          <cell r="X29">
            <v>30</v>
          </cell>
          <cell r="Y29">
            <v>1750</v>
          </cell>
          <cell r="Z29">
            <v>500</v>
          </cell>
          <cell r="AA29">
            <v>2400</v>
          </cell>
          <cell r="AB29">
            <v>2400</v>
          </cell>
          <cell r="AC29">
            <v>4150</v>
          </cell>
          <cell r="AD29">
            <v>4150</v>
          </cell>
          <cell r="AE29">
            <v>1750</v>
          </cell>
          <cell r="AF29">
            <v>201.1</v>
          </cell>
          <cell r="AG29">
            <v>30.38</v>
          </cell>
          <cell r="AH29">
            <v>4.5</v>
          </cell>
          <cell r="AI29">
            <v>166.22</v>
          </cell>
          <cell r="AJ29">
            <v>16.411111111111097</v>
          </cell>
          <cell r="AK29" t="str">
            <v>－</v>
          </cell>
          <cell r="AL29" t="str">
            <v>縞鋼板蓋</v>
          </cell>
          <cell r="AM29">
            <v>20</v>
          </cell>
          <cell r="AN29">
            <v>1200</v>
          </cell>
          <cell r="AO29">
            <v>600</v>
          </cell>
        </row>
        <row r="30">
          <cell r="A30">
            <v>26</v>
          </cell>
          <cell r="B30" t="str">
            <v>E7</v>
          </cell>
          <cell r="C30" t="str">
            <v>C</v>
          </cell>
          <cell r="D30">
            <v>1000</v>
          </cell>
          <cell r="E30">
            <v>1000</v>
          </cell>
          <cell r="F30">
            <v>1600</v>
          </cell>
          <cell r="G30">
            <v>150</v>
          </cell>
          <cell r="H30">
            <v>200</v>
          </cell>
          <cell r="I30">
            <v>200</v>
          </cell>
          <cell r="J30">
            <v>1500</v>
          </cell>
          <cell r="K30">
            <v>1500</v>
          </cell>
          <cell r="L30">
            <v>0.3</v>
          </cell>
          <cell r="M30">
            <v>-1.3</v>
          </cell>
          <cell r="N30">
            <v>18.3</v>
          </cell>
          <cell r="O30">
            <v>1.37</v>
          </cell>
          <cell r="P30">
            <v>3</v>
          </cell>
          <cell r="Q30">
            <v>13.93</v>
          </cell>
          <cell r="R30">
            <v>168</v>
          </cell>
          <cell r="S30">
            <v>0.56000000000000005</v>
          </cell>
          <cell r="T30">
            <v>-13</v>
          </cell>
          <cell r="U30">
            <v>181.56</v>
          </cell>
          <cell r="V30">
            <v>22.5</v>
          </cell>
          <cell r="W30">
            <v>20</v>
          </cell>
          <cell r="X30">
            <v>40</v>
          </cell>
          <cell r="Y30">
            <v>1950</v>
          </cell>
          <cell r="Z30">
            <v>500</v>
          </cell>
          <cell r="AA30">
            <v>2400</v>
          </cell>
          <cell r="AB30">
            <v>2400</v>
          </cell>
          <cell r="AC30">
            <v>4350</v>
          </cell>
          <cell r="AD30">
            <v>4350</v>
          </cell>
          <cell r="AE30">
            <v>1950</v>
          </cell>
          <cell r="AF30">
            <v>240.65</v>
          </cell>
          <cell r="AG30">
            <v>34.300000000000004</v>
          </cell>
          <cell r="AH30">
            <v>4.5</v>
          </cell>
          <cell r="AI30">
            <v>201.85</v>
          </cell>
          <cell r="AJ30">
            <v>16.372222222222234</v>
          </cell>
          <cell r="AK30" t="str">
            <v>－</v>
          </cell>
          <cell r="AL30" t="str">
            <v>コンクリート蓋</v>
          </cell>
          <cell r="AM30">
            <v>20</v>
          </cell>
          <cell r="AN30">
            <v>1130</v>
          </cell>
          <cell r="AO30">
            <v>560</v>
          </cell>
        </row>
        <row r="31">
          <cell r="A31">
            <v>27</v>
          </cell>
          <cell r="B31" t="str">
            <v>E8</v>
          </cell>
          <cell r="C31" t="str">
            <v>C</v>
          </cell>
          <cell r="D31">
            <v>1000</v>
          </cell>
          <cell r="E31">
            <v>1000</v>
          </cell>
          <cell r="F31">
            <v>1800</v>
          </cell>
          <cell r="G31">
            <v>150</v>
          </cell>
          <cell r="H31">
            <v>200</v>
          </cell>
          <cell r="I31">
            <v>200</v>
          </cell>
          <cell r="J31">
            <v>1500</v>
          </cell>
          <cell r="K31">
            <v>1500</v>
          </cell>
          <cell r="L31">
            <v>0.3</v>
          </cell>
          <cell r="M31">
            <v>-1.3</v>
          </cell>
          <cell r="N31">
            <v>20.22</v>
          </cell>
          <cell r="O31">
            <v>1.37</v>
          </cell>
          <cell r="P31">
            <v>3</v>
          </cell>
          <cell r="Q31">
            <v>15.849999999999998</v>
          </cell>
          <cell r="R31">
            <v>187.2</v>
          </cell>
          <cell r="S31">
            <v>0.56000000000000005</v>
          </cell>
          <cell r="T31">
            <v>-13</v>
          </cell>
          <cell r="U31">
            <v>200.76</v>
          </cell>
          <cell r="V31">
            <v>22.5</v>
          </cell>
          <cell r="W31">
            <v>20</v>
          </cell>
          <cell r="X31">
            <v>40</v>
          </cell>
          <cell r="Y31">
            <v>2150</v>
          </cell>
          <cell r="Z31">
            <v>500</v>
          </cell>
          <cell r="AA31">
            <v>4800</v>
          </cell>
          <cell r="AB31">
            <v>4800</v>
          </cell>
          <cell r="AC31">
            <v>6950</v>
          </cell>
          <cell r="AD31">
            <v>6950</v>
          </cell>
          <cell r="AE31">
            <v>2150</v>
          </cell>
          <cell r="AF31">
            <v>766.93</v>
          </cell>
          <cell r="AG31">
            <v>38.22</v>
          </cell>
          <cell r="AH31">
            <v>4.5</v>
          </cell>
          <cell r="AI31">
            <v>724.20999999999992</v>
          </cell>
          <cell r="AJ31">
            <v>-37.747777777777742</v>
          </cell>
          <cell r="AK31" t="str">
            <v>－</v>
          </cell>
          <cell r="AL31" t="str">
            <v>コンクリート蓋</v>
          </cell>
          <cell r="AM31">
            <v>20</v>
          </cell>
          <cell r="AN31">
            <v>1130</v>
          </cell>
          <cell r="AO31">
            <v>560</v>
          </cell>
        </row>
        <row r="32">
          <cell r="A32">
            <v>28</v>
          </cell>
          <cell r="B32" t="str">
            <v>E9</v>
          </cell>
          <cell r="C32" t="str">
            <v>C</v>
          </cell>
          <cell r="D32">
            <v>1000</v>
          </cell>
          <cell r="E32">
            <v>1000</v>
          </cell>
          <cell r="F32">
            <v>2000</v>
          </cell>
          <cell r="G32">
            <v>150</v>
          </cell>
          <cell r="H32">
            <v>200</v>
          </cell>
          <cell r="I32">
            <v>200</v>
          </cell>
          <cell r="J32">
            <v>1500</v>
          </cell>
          <cell r="K32">
            <v>1500</v>
          </cell>
          <cell r="L32">
            <v>0.3</v>
          </cell>
          <cell r="M32">
            <v>-1.3</v>
          </cell>
          <cell r="N32">
            <v>22.14</v>
          </cell>
          <cell r="O32">
            <v>1.37</v>
          </cell>
          <cell r="P32">
            <v>3</v>
          </cell>
          <cell r="Q32">
            <v>17.77</v>
          </cell>
          <cell r="R32">
            <v>206.4</v>
          </cell>
          <cell r="S32">
            <v>0.56000000000000005</v>
          </cell>
          <cell r="T32">
            <v>-13</v>
          </cell>
          <cell r="U32">
            <v>219.96</v>
          </cell>
          <cell r="V32">
            <v>22.5</v>
          </cell>
          <cell r="W32">
            <v>20</v>
          </cell>
          <cell r="X32">
            <v>50</v>
          </cell>
          <cell r="Y32">
            <v>2350</v>
          </cell>
          <cell r="Z32">
            <v>500</v>
          </cell>
          <cell r="AA32">
            <v>4800</v>
          </cell>
          <cell r="AB32">
            <v>4800</v>
          </cell>
          <cell r="AC32">
            <v>7150</v>
          </cell>
          <cell r="AD32">
            <v>7150</v>
          </cell>
          <cell r="AE32">
            <v>2350</v>
          </cell>
          <cell r="AF32">
            <v>871.41</v>
          </cell>
          <cell r="AG32">
            <v>42.14</v>
          </cell>
          <cell r="AH32">
            <v>4.5</v>
          </cell>
          <cell r="AI32">
            <v>824.77</v>
          </cell>
          <cell r="AJ32">
            <v>-45.001111111111072</v>
          </cell>
          <cell r="AK32">
            <v>155</v>
          </cell>
          <cell r="AL32" t="str">
            <v>コンクリート蓋</v>
          </cell>
          <cell r="AM32">
            <v>20</v>
          </cell>
          <cell r="AN32">
            <v>1130</v>
          </cell>
          <cell r="AO32">
            <v>560</v>
          </cell>
        </row>
        <row r="33">
          <cell r="A33">
            <v>29</v>
          </cell>
          <cell r="B33" t="str">
            <v>E10</v>
          </cell>
          <cell r="C33" t="str">
            <v>A</v>
          </cell>
          <cell r="D33">
            <v>1000</v>
          </cell>
          <cell r="E33">
            <v>1000</v>
          </cell>
          <cell r="F33">
            <v>2200</v>
          </cell>
          <cell r="G33">
            <v>200</v>
          </cell>
          <cell r="H33">
            <v>200</v>
          </cell>
          <cell r="I33">
            <v>250</v>
          </cell>
          <cell r="J33">
            <v>1600</v>
          </cell>
          <cell r="K33">
            <v>1600</v>
          </cell>
          <cell r="L33">
            <v>0.3</v>
          </cell>
          <cell r="M33">
            <v>-1.3</v>
          </cell>
          <cell r="N33">
            <v>32</v>
          </cell>
          <cell r="O33">
            <v>0</v>
          </cell>
          <cell r="P33">
            <v>3</v>
          </cell>
          <cell r="Q33">
            <v>29</v>
          </cell>
          <cell r="R33">
            <v>240</v>
          </cell>
          <cell r="S33">
            <v>0</v>
          </cell>
          <cell r="T33">
            <v>-13</v>
          </cell>
          <cell r="U33">
            <v>253</v>
          </cell>
          <cell r="V33">
            <v>25.6</v>
          </cell>
          <cell r="W33">
            <v>20</v>
          </cell>
          <cell r="X33">
            <v>60</v>
          </cell>
          <cell r="Y33">
            <v>2600</v>
          </cell>
          <cell r="Z33">
            <v>500</v>
          </cell>
          <cell r="AA33">
            <v>4900</v>
          </cell>
          <cell r="AB33">
            <v>4900</v>
          </cell>
          <cell r="AC33">
            <v>7500</v>
          </cell>
          <cell r="AD33">
            <v>7500</v>
          </cell>
          <cell r="AE33">
            <v>2600</v>
          </cell>
          <cell r="AF33">
            <v>1043.3800000000001</v>
          </cell>
          <cell r="AG33">
            <v>54</v>
          </cell>
          <cell r="AH33">
            <v>5.12</v>
          </cell>
          <cell r="AI33">
            <v>984.2600000000001</v>
          </cell>
          <cell r="AJ33">
            <v>-50.242222222222154</v>
          </cell>
          <cell r="AK33">
            <v>178</v>
          </cell>
          <cell r="AL33" t="str">
            <v>－</v>
          </cell>
          <cell r="AM33" t="str">
            <v>－</v>
          </cell>
        </row>
        <row r="34">
          <cell r="A34">
            <v>30</v>
          </cell>
          <cell r="B34" t="str">
            <v>E11</v>
          </cell>
          <cell r="C34" t="str">
            <v>B</v>
          </cell>
          <cell r="D34">
            <v>1000</v>
          </cell>
          <cell r="E34">
            <v>1000</v>
          </cell>
          <cell r="F34">
            <v>2500</v>
          </cell>
          <cell r="G34">
            <v>200</v>
          </cell>
          <cell r="H34">
            <v>200</v>
          </cell>
          <cell r="I34">
            <v>250</v>
          </cell>
          <cell r="J34">
            <v>1600</v>
          </cell>
          <cell r="K34">
            <v>1600</v>
          </cell>
          <cell r="L34">
            <v>0.3</v>
          </cell>
          <cell r="M34">
            <v>-1.3</v>
          </cell>
          <cell r="N34">
            <v>35.75</v>
          </cell>
          <cell r="O34">
            <v>0</v>
          </cell>
          <cell r="P34">
            <v>3</v>
          </cell>
          <cell r="Q34">
            <v>32.75</v>
          </cell>
          <cell r="R34">
            <v>270</v>
          </cell>
          <cell r="S34">
            <v>0</v>
          </cell>
          <cell r="T34">
            <v>-13</v>
          </cell>
          <cell r="U34">
            <v>283</v>
          </cell>
          <cell r="V34">
            <v>25.6</v>
          </cell>
          <cell r="W34">
            <v>20</v>
          </cell>
          <cell r="X34">
            <v>70</v>
          </cell>
          <cell r="Y34">
            <v>2900</v>
          </cell>
          <cell r="Z34">
            <v>500</v>
          </cell>
          <cell r="AA34">
            <v>4900</v>
          </cell>
          <cell r="AB34">
            <v>4900</v>
          </cell>
          <cell r="AC34">
            <v>7800</v>
          </cell>
          <cell r="AD34">
            <v>7800</v>
          </cell>
          <cell r="AE34">
            <v>2900</v>
          </cell>
          <cell r="AF34">
            <v>1230.33</v>
          </cell>
          <cell r="AG34">
            <v>60.75</v>
          </cell>
          <cell r="AH34">
            <v>5.12</v>
          </cell>
          <cell r="AI34">
            <v>1164.46</v>
          </cell>
          <cell r="AJ34">
            <v>-63.514444444444507</v>
          </cell>
          <cell r="AK34">
            <v>200</v>
          </cell>
          <cell r="AL34" t="str">
            <v>縞鋼板蓋</v>
          </cell>
          <cell r="AM34">
            <v>20</v>
          </cell>
          <cell r="AN34">
            <v>1200</v>
          </cell>
          <cell r="AO34">
            <v>600</v>
          </cell>
        </row>
        <row r="35">
          <cell r="A35">
            <v>31</v>
          </cell>
        </row>
        <row r="36">
          <cell r="A36">
            <v>32</v>
          </cell>
          <cell r="B36" t="str">
            <v>G1</v>
          </cell>
          <cell r="C36" t="str">
            <v>B</v>
          </cell>
          <cell r="D36">
            <v>1300</v>
          </cell>
          <cell r="E36">
            <v>1300</v>
          </cell>
          <cell r="F36">
            <v>1700</v>
          </cell>
          <cell r="G36">
            <v>150</v>
          </cell>
          <cell r="H36">
            <v>200</v>
          </cell>
          <cell r="I36">
            <v>200</v>
          </cell>
          <cell r="J36">
            <v>1800</v>
          </cell>
          <cell r="K36">
            <v>1800</v>
          </cell>
          <cell r="L36">
            <v>0.3</v>
          </cell>
          <cell r="M36">
            <v>-1.3</v>
          </cell>
          <cell r="N36">
            <v>24.74</v>
          </cell>
          <cell r="O36">
            <v>0</v>
          </cell>
          <cell r="P36">
            <v>3</v>
          </cell>
          <cell r="Q36">
            <v>21.74</v>
          </cell>
          <cell r="R36">
            <v>222</v>
          </cell>
          <cell r="S36">
            <v>0</v>
          </cell>
          <cell r="T36">
            <v>-13</v>
          </cell>
          <cell r="U36">
            <v>235</v>
          </cell>
          <cell r="V36">
            <v>32.400000000000006</v>
          </cell>
          <cell r="W36">
            <v>20</v>
          </cell>
          <cell r="X36">
            <v>40</v>
          </cell>
          <cell r="Y36">
            <v>2050</v>
          </cell>
          <cell r="Z36">
            <v>500</v>
          </cell>
          <cell r="AA36">
            <v>5100</v>
          </cell>
          <cell r="AB36">
            <v>5100</v>
          </cell>
          <cell r="AC36">
            <v>7150</v>
          </cell>
          <cell r="AD36">
            <v>7150</v>
          </cell>
          <cell r="AE36">
            <v>2050</v>
          </cell>
          <cell r="AF36">
            <v>790.61</v>
          </cell>
          <cell r="AG36">
            <v>53.464999999999996</v>
          </cell>
          <cell r="AH36">
            <v>6.48</v>
          </cell>
          <cell r="AI36">
            <v>730.66499999999996</v>
          </cell>
          <cell r="AJ36">
            <v>-21.239999999999895</v>
          </cell>
          <cell r="AK36" t="str">
            <v>－</v>
          </cell>
          <cell r="AL36" t="str">
            <v>縞鋼板蓋</v>
          </cell>
          <cell r="AM36">
            <v>20</v>
          </cell>
          <cell r="AN36">
            <v>1500</v>
          </cell>
          <cell r="AO36">
            <v>750</v>
          </cell>
        </row>
        <row r="37">
          <cell r="A37">
            <v>33</v>
          </cell>
          <cell r="B37" t="str">
            <v>G2</v>
          </cell>
          <cell r="C37" t="str">
            <v>C</v>
          </cell>
          <cell r="D37">
            <v>1300</v>
          </cell>
          <cell r="E37">
            <v>800</v>
          </cell>
          <cell r="F37">
            <v>2000</v>
          </cell>
          <cell r="G37">
            <v>150</v>
          </cell>
          <cell r="H37">
            <v>200</v>
          </cell>
          <cell r="I37">
            <v>200</v>
          </cell>
          <cell r="J37">
            <v>1800</v>
          </cell>
          <cell r="K37">
            <v>1300</v>
          </cell>
          <cell r="L37">
            <v>0.3</v>
          </cell>
          <cell r="M37">
            <v>-1.3</v>
          </cell>
          <cell r="N37">
            <v>23.06</v>
          </cell>
          <cell r="O37">
            <v>1.43</v>
          </cell>
          <cell r="P37">
            <v>3</v>
          </cell>
          <cell r="Q37">
            <v>18.63</v>
          </cell>
          <cell r="R37">
            <v>215</v>
          </cell>
          <cell r="S37">
            <v>0.56000000000000005</v>
          </cell>
          <cell r="T37">
            <v>-13</v>
          </cell>
          <cell r="U37">
            <v>228.56</v>
          </cell>
          <cell r="V37">
            <v>23.4</v>
          </cell>
          <cell r="W37">
            <v>20</v>
          </cell>
          <cell r="X37">
            <v>50</v>
          </cell>
          <cell r="Y37">
            <v>2350</v>
          </cell>
          <cell r="Z37">
            <v>500</v>
          </cell>
          <cell r="AA37">
            <v>5100</v>
          </cell>
          <cell r="AB37">
            <v>4600</v>
          </cell>
          <cell r="AC37">
            <v>7450</v>
          </cell>
          <cell r="AD37">
            <v>6950</v>
          </cell>
          <cell r="AE37">
            <v>2350</v>
          </cell>
          <cell r="AF37">
            <v>884.04</v>
          </cell>
          <cell r="AG37">
            <v>43.86</v>
          </cell>
          <cell r="AH37">
            <v>4.6800000000000006</v>
          </cell>
          <cell r="AI37">
            <v>835.5</v>
          </cell>
          <cell r="AJ37">
            <v>-44.293333333333294</v>
          </cell>
          <cell r="AK37">
            <v>157</v>
          </cell>
          <cell r="AL37" t="str">
            <v>コンクリート蓋</v>
          </cell>
          <cell r="AM37">
            <v>30</v>
          </cell>
          <cell r="AN37">
            <v>930</v>
          </cell>
          <cell r="AO37">
            <v>470</v>
          </cell>
        </row>
        <row r="38">
          <cell r="A38">
            <v>34</v>
          </cell>
          <cell r="B38" t="str">
            <v>G3</v>
          </cell>
          <cell r="C38" t="str">
            <v>A</v>
          </cell>
          <cell r="D38">
            <v>1300</v>
          </cell>
          <cell r="E38">
            <v>1300</v>
          </cell>
          <cell r="F38">
            <v>2100</v>
          </cell>
          <cell r="G38">
            <v>200</v>
          </cell>
          <cell r="H38">
            <v>200</v>
          </cell>
          <cell r="I38">
            <v>250</v>
          </cell>
          <cell r="J38">
            <v>1900</v>
          </cell>
          <cell r="K38">
            <v>1900</v>
          </cell>
          <cell r="L38">
            <v>0.3</v>
          </cell>
          <cell r="M38">
            <v>-1.3</v>
          </cell>
          <cell r="N38">
            <v>39.03</v>
          </cell>
          <cell r="O38">
            <v>0</v>
          </cell>
          <cell r="P38">
            <v>3</v>
          </cell>
          <cell r="Q38">
            <v>36.03</v>
          </cell>
          <cell r="R38">
            <v>285.2</v>
          </cell>
          <cell r="S38">
            <v>0</v>
          </cell>
          <cell r="T38">
            <v>-13</v>
          </cell>
          <cell r="U38">
            <v>298.2</v>
          </cell>
          <cell r="V38">
            <v>36.1</v>
          </cell>
          <cell r="W38">
            <v>20</v>
          </cell>
          <cell r="X38">
            <v>50</v>
          </cell>
          <cell r="Y38">
            <v>2500</v>
          </cell>
          <cell r="Z38">
            <v>500</v>
          </cell>
          <cell r="AA38">
            <v>5200</v>
          </cell>
          <cell r="AB38">
            <v>5200</v>
          </cell>
          <cell r="AC38">
            <v>7700</v>
          </cell>
          <cell r="AD38">
            <v>7700</v>
          </cell>
          <cell r="AE38">
            <v>2500</v>
          </cell>
          <cell r="AF38">
            <v>1079.1300000000001</v>
          </cell>
          <cell r="AG38">
            <v>74.52</v>
          </cell>
          <cell r="AH38">
            <v>7.22</v>
          </cell>
          <cell r="AI38">
            <v>997.3900000000001</v>
          </cell>
          <cell r="AJ38">
            <v>-29.081111111111113</v>
          </cell>
          <cell r="AK38">
            <v>184</v>
          </cell>
          <cell r="AL38" t="str">
            <v>－</v>
          </cell>
          <cell r="AM38" t="str">
            <v>－</v>
          </cell>
        </row>
        <row r="39">
          <cell r="A39">
            <v>35</v>
          </cell>
          <cell r="B39" t="str">
            <v>G4</v>
          </cell>
          <cell r="C39" t="str">
            <v>A</v>
          </cell>
          <cell r="D39">
            <v>1300</v>
          </cell>
          <cell r="E39">
            <v>1300</v>
          </cell>
          <cell r="F39">
            <v>2500</v>
          </cell>
          <cell r="G39">
            <v>200</v>
          </cell>
          <cell r="H39">
            <v>200</v>
          </cell>
          <cell r="I39">
            <v>250</v>
          </cell>
          <cell r="J39">
            <v>1900</v>
          </cell>
          <cell r="K39">
            <v>1900</v>
          </cell>
          <cell r="L39">
            <v>0.3</v>
          </cell>
          <cell r="M39">
            <v>-1.3</v>
          </cell>
          <cell r="N39">
            <v>45.23</v>
          </cell>
          <cell r="O39">
            <v>0</v>
          </cell>
          <cell r="P39">
            <v>3</v>
          </cell>
          <cell r="Q39">
            <v>42.23</v>
          </cell>
          <cell r="R39">
            <v>334.8</v>
          </cell>
          <cell r="S39">
            <v>0</v>
          </cell>
          <cell r="T39">
            <v>-13</v>
          </cell>
          <cell r="U39">
            <v>347.8</v>
          </cell>
          <cell r="V39">
            <v>36.1</v>
          </cell>
          <cell r="W39">
            <v>20</v>
          </cell>
          <cell r="X39">
            <v>70</v>
          </cell>
          <cell r="Y39">
            <v>2900</v>
          </cell>
          <cell r="Z39">
            <v>500</v>
          </cell>
          <cell r="AA39">
            <v>5200</v>
          </cell>
          <cell r="AB39">
            <v>5200</v>
          </cell>
          <cell r="AC39">
            <v>8100</v>
          </cell>
          <cell r="AD39">
            <v>8100</v>
          </cell>
          <cell r="AE39">
            <v>2900</v>
          </cell>
          <cell r="AF39">
            <v>1343.43</v>
          </cell>
          <cell r="AG39">
            <v>87.47999999999999</v>
          </cell>
          <cell r="AH39">
            <v>7.22</v>
          </cell>
          <cell r="AI39">
            <v>1248.73</v>
          </cell>
          <cell r="AJ39">
            <v>-44.04777777777781</v>
          </cell>
          <cell r="AK39">
            <v>216</v>
          </cell>
          <cell r="AL39" t="str">
            <v>－</v>
          </cell>
          <cell r="AM39" t="str">
            <v>－</v>
          </cell>
        </row>
        <row r="40">
          <cell r="A40">
            <v>36</v>
          </cell>
        </row>
        <row r="41">
          <cell r="A41">
            <v>37</v>
          </cell>
          <cell r="B41" t="str">
            <v>H1</v>
          </cell>
          <cell r="C41" t="str">
            <v>A</v>
          </cell>
          <cell r="D41">
            <v>1500</v>
          </cell>
          <cell r="E41">
            <v>1500</v>
          </cell>
          <cell r="F41">
            <v>1700</v>
          </cell>
          <cell r="G41">
            <v>150</v>
          </cell>
          <cell r="H41">
            <v>200</v>
          </cell>
          <cell r="I41">
            <v>200</v>
          </cell>
          <cell r="J41">
            <v>2000</v>
          </cell>
          <cell r="K41">
            <v>2000</v>
          </cell>
          <cell r="L41">
            <v>0.3</v>
          </cell>
          <cell r="M41">
            <v>-1.3</v>
          </cell>
          <cell r="N41">
            <v>28.54</v>
          </cell>
          <cell r="O41">
            <v>0</v>
          </cell>
          <cell r="P41">
            <v>3</v>
          </cell>
          <cell r="Q41">
            <v>25.54</v>
          </cell>
          <cell r="R41">
            <v>251.6</v>
          </cell>
          <cell r="S41">
            <v>0</v>
          </cell>
          <cell r="T41">
            <v>-13</v>
          </cell>
          <cell r="U41">
            <v>264.60000000000002</v>
          </cell>
          <cell r="V41">
            <v>40</v>
          </cell>
          <cell r="W41">
            <v>20</v>
          </cell>
          <cell r="X41">
            <v>40</v>
          </cell>
          <cell r="Y41">
            <v>2050</v>
          </cell>
          <cell r="Z41">
            <v>500</v>
          </cell>
          <cell r="AA41">
            <v>5300</v>
          </cell>
          <cell r="AB41">
            <v>5300</v>
          </cell>
          <cell r="AC41">
            <v>7350</v>
          </cell>
          <cell r="AD41">
            <v>7350</v>
          </cell>
          <cell r="AE41">
            <v>2050</v>
          </cell>
          <cell r="AF41">
            <v>841.65</v>
          </cell>
          <cell r="AG41">
            <v>66.784999999999997</v>
          </cell>
          <cell r="AH41">
            <v>8</v>
          </cell>
          <cell r="AI41">
            <v>766.86500000000001</v>
          </cell>
          <cell r="AJ41">
            <v>-10.422222222222217</v>
          </cell>
          <cell r="AK41" t="str">
            <v>－</v>
          </cell>
          <cell r="AL41" t="str">
            <v>－</v>
          </cell>
          <cell r="AM41" t="str">
            <v>－</v>
          </cell>
        </row>
        <row r="42">
          <cell r="A42">
            <v>38</v>
          </cell>
          <cell r="B42" t="str">
            <v>H2</v>
          </cell>
          <cell r="C42" t="str">
            <v>B</v>
          </cell>
          <cell r="D42">
            <v>1500</v>
          </cell>
          <cell r="E42">
            <v>1500</v>
          </cell>
          <cell r="F42">
            <v>2000</v>
          </cell>
          <cell r="G42">
            <v>150</v>
          </cell>
          <cell r="H42">
            <v>200</v>
          </cell>
          <cell r="I42">
            <v>200</v>
          </cell>
          <cell r="J42">
            <v>2000</v>
          </cell>
          <cell r="K42">
            <v>2000</v>
          </cell>
          <cell r="L42">
            <v>0.3</v>
          </cell>
          <cell r="M42">
            <v>-1.3</v>
          </cell>
          <cell r="N42">
            <v>32.619999999999997</v>
          </cell>
          <cell r="O42">
            <v>0</v>
          </cell>
          <cell r="P42">
            <v>3</v>
          </cell>
          <cell r="Q42">
            <v>29.619999999999997</v>
          </cell>
          <cell r="R42">
            <v>292.39999999999998</v>
          </cell>
          <cell r="S42">
            <v>0</v>
          </cell>
          <cell r="T42">
            <v>-13</v>
          </cell>
          <cell r="U42">
            <v>305.39999999999998</v>
          </cell>
          <cell r="V42">
            <v>40</v>
          </cell>
          <cell r="W42">
            <v>20</v>
          </cell>
          <cell r="X42">
            <v>50</v>
          </cell>
          <cell r="Y42">
            <v>2350</v>
          </cell>
          <cell r="Z42">
            <v>500</v>
          </cell>
          <cell r="AA42">
            <v>5300</v>
          </cell>
          <cell r="AB42">
            <v>5300</v>
          </cell>
          <cell r="AC42">
            <v>7650</v>
          </cell>
          <cell r="AD42">
            <v>7650</v>
          </cell>
          <cell r="AE42">
            <v>2350</v>
          </cell>
          <cell r="AF42">
            <v>1017.7</v>
          </cell>
          <cell r="AG42">
            <v>77.614999999999995</v>
          </cell>
          <cell r="AH42">
            <v>8</v>
          </cell>
          <cell r="AI42">
            <v>932.08500000000004</v>
          </cell>
          <cell r="AJ42">
            <v>-17.950000000000045</v>
          </cell>
          <cell r="AK42">
            <v>176</v>
          </cell>
          <cell r="AL42" t="str">
            <v>縞鋼板蓋</v>
          </cell>
          <cell r="AM42">
            <v>20</v>
          </cell>
          <cell r="AN42">
            <v>1700</v>
          </cell>
          <cell r="AO42">
            <v>850</v>
          </cell>
        </row>
        <row r="43">
          <cell r="A43">
            <v>39</v>
          </cell>
          <cell r="B43" t="str">
            <v>H3</v>
          </cell>
          <cell r="C43" t="str">
            <v>A</v>
          </cell>
          <cell r="D43">
            <v>1500</v>
          </cell>
          <cell r="E43">
            <v>1500</v>
          </cell>
          <cell r="F43">
            <v>2200</v>
          </cell>
          <cell r="G43">
            <v>200</v>
          </cell>
          <cell r="H43">
            <v>200</v>
          </cell>
          <cell r="I43">
            <v>250</v>
          </cell>
          <cell r="J43">
            <v>2100</v>
          </cell>
          <cell r="K43">
            <v>2100</v>
          </cell>
          <cell r="L43">
            <v>0.3</v>
          </cell>
          <cell r="M43">
            <v>-1.3</v>
          </cell>
          <cell r="N43">
            <v>46.5</v>
          </cell>
          <cell r="O43">
            <v>0</v>
          </cell>
          <cell r="P43">
            <v>3</v>
          </cell>
          <cell r="Q43">
            <v>43.5</v>
          </cell>
          <cell r="R43">
            <v>336</v>
          </cell>
          <cell r="S43">
            <v>0</v>
          </cell>
          <cell r="T43">
            <v>-13</v>
          </cell>
          <cell r="U43">
            <v>349</v>
          </cell>
          <cell r="V43">
            <v>44.1</v>
          </cell>
          <cell r="W43">
            <v>20</v>
          </cell>
          <cell r="X43">
            <v>60</v>
          </cell>
          <cell r="Y43">
            <v>2600</v>
          </cell>
          <cell r="Z43">
            <v>500</v>
          </cell>
          <cell r="AA43">
            <v>5400</v>
          </cell>
          <cell r="AB43">
            <v>5400</v>
          </cell>
          <cell r="AC43">
            <v>8000</v>
          </cell>
          <cell r="AD43">
            <v>8000</v>
          </cell>
          <cell r="AE43">
            <v>2600</v>
          </cell>
          <cell r="AF43">
            <v>1211.08</v>
          </cell>
          <cell r="AG43">
            <v>96</v>
          </cell>
          <cell r="AH43">
            <v>8.82</v>
          </cell>
          <cell r="AI43">
            <v>1106.26</v>
          </cell>
          <cell r="AJ43">
            <v>-18.097777777777765</v>
          </cell>
          <cell r="AK43">
            <v>202</v>
          </cell>
          <cell r="AL43" t="str">
            <v>－</v>
          </cell>
          <cell r="AM43" t="str">
            <v>－</v>
          </cell>
        </row>
        <row r="44">
          <cell r="A44">
            <v>40</v>
          </cell>
          <cell r="B44" t="str">
            <v>H4</v>
          </cell>
          <cell r="C44" t="str">
            <v>B</v>
          </cell>
          <cell r="D44">
            <v>1500</v>
          </cell>
          <cell r="E44">
            <v>1500</v>
          </cell>
          <cell r="F44">
            <v>2500</v>
          </cell>
          <cell r="G44">
            <v>200</v>
          </cell>
          <cell r="H44">
            <v>200</v>
          </cell>
          <cell r="I44">
            <v>250</v>
          </cell>
          <cell r="J44">
            <v>2100</v>
          </cell>
          <cell r="K44">
            <v>2100</v>
          </cell>
          <cell r="L44">
            <v>0.3</v>
          </cell>
          <cell r="M44">
            <v>-1.3</v>
          </cell>
          <cell r="N44">
            <v>51.75</v>
          </cell>
          <cell r="O44">
            <v>0</v>
          </cell>
          <cell r="P44">
            <v>3</v>
          </cell>
          <cell r="Q44">
            <v>48.75</v>
          </cell>
          <cell r="R44">
            <v>378</v>
          </cell>
          <cell r="S44">
            <v>0</v>
          </cell>
          <cell r="T44">
            <v>-13</v>
          </cell>
          <cell r="U44">
            <v>391</v>
          </cell>
          <cell r="V44">
            <v>44.1</v>
          </cell>
          <cell r="W44">
            <v>20</v>
          </cell>
          <cell r="X44">
            <v>70</v>
          </cell>
          <cell r="Y44">
            <v>2900</v>
          </cell>
          <cell r="Z44">
            <v>500</v>
          </cell>
          <cell r="AA44">
            <v>5400</v>
          </cell>
          <cell r="AB44">
            <v>5400</v>
          </cell>
          <cell r="AC44">
            <v>8300</v>
          </cell>
          <cell r="AD44">
            <v>8300</v>
          </cell>
          <cell r="AE44">
            <v>2900</v>
          </cell>
          <cell r="AF44">
            <v>1421.73</v>
          </cell>
          <cell r="AG44">
            <v>108</v>
          </cell>
          <cell r="AH44">
            <v>8.82</v>
          </cell>
          <cell r="AI44">
            <v>1304.9100000000001</v>
          </cell>
          <cell r="AJ44">
            <v>-28.170000000000073</v>
          </cell>
          <cell r="AK44">
            <v>227</v>
          </cell>
          <cell r="AL44" t="str">
            <v>縞鋼板蓋</v>
          </cell>
          <cell r="AM44">
            <v>20</v>
          </cell>
          <cell r="AN44">
            <v>1700</v>
          </cell>
          <cell r="AO44">
            <v>850</v>
          </cell>
        </row>
        <row r="45">
          <cell r="A45">
            <v>41</v>
          </cell>
        </row>
        <row r="46">
          <cell r="A46">
            <v>42</v>
          </cell>
          <cell r="B46" t="str">
            <v>I1</v>
          </cell>
          <cell r="C46" t="str">
            <v>A</v>
          </cell>
          <cell r="D46">
            <v>1800</v>
          </cell>
          <cell r="E46">
            <v>1800</v>
          </cell>
          <cell r="F46">
            <v>1800</v>
          </cell>
          <cell r="G46">
            <v>150</v>
          </cell>
          <cell r="H46">
            <v>200</v>
          </cell>
          <cell r="I46">
            <v>200</v>
          </cell>
          <cell r="J46">
            <v>2300</v>
          </cell>
          <cell r="K46">
            <v>2300</v>
          </cell>
          <cell r="L46">
            <v>0.3</v>
          </cell>
          <cell r="M46">
            <v>-1.3</v>
          </cell>
          <cell r="N46">
            <v>36.06</v>
          </cell>
          <cell r="O46">
            <v>0</v>
          </cell>
          <cell r="P46">
            <v>3</v>
          </cell>
          <cell r="Q46">
            <v>33.06</v>
          </cell>
          <cell r="R46">
            <v>312</v>
          </cell>
          <cell r="S46">
            <v>0</v>
          </cell>
          <cell r="T46">
            <v>-13</v>
          </cell>
          <cell r="U46">
            <v>325</v>
          </cell>
          <cell r="V46">
            <v>52.9</v>
          </cell>
          <cell r="W46">
            <v>20</v>
          </cell>
          <cell r="X46">
            <v>40</v>
          </cell>
          <cell r="Y46">
            <v>2150</v>
          </cell>
          <cell r="Z46">
            <v>500</v>
          </cell>
          <cell r="AA46">
            <v>5600</v>
          </cell>
          <cell r="AB46">
            <v>5600</v>
          </cell>
          <cell r="AC46">
            <v>7750</v>
          </cell>
          <cell r="AD46">
            <v>7750</v>
          </cell>
          <cell r="AE46">
            <v>2150</v>
          </cell>
          <cell r="AF46">
            <v>982.79</v>
          </cell>
          <cell r="AG46">
            <v>94.38000000000001</v>
          </cell>
          <cell r="AH46">
            <v>10.58</v>
          </cell>
          <cell r="AI46">
            <v>877.82999999999993</v>
          </cell>
          <cell r="AJ46">
            <v>7.4233333333334031</v>
          </cell>
          <cell r="AK46" t="str">
            <v>－</v>
          </cell>
          <cell r="AL46" t="str">
            <v>－</v>
          </cell>
          <cell r="AM46" t="str">
            <v>－</v>
          </cell>
        </row>
        <row r="47">
          <cell r="A47">
            <v>43</v>
          </cell>
          <cell r="B47" t="str">
            <v>I2</v>
          </cell>
          <cell r="C47" t="str">
            <v>B</v>
          </cell>
          <cell r="D47">
            <v>1800</v>
          </cell>
          <cell r="E47">
            <v>1800</v>
          </cell>
          <cell r="F47">
            <v>2200</v>
          </cell>
          <cell r="G47">
            <v>200</v>
          </cell>
          <cell r="H47">
            <v>200</v>
          </cell>
          <cell r="I47">
            <v>250</v>
          </cell>
          <cell r="J47">
            <v>2400</v>
          </cell>
          <cell r="K47">
            <v>2400</v>
          </cell>
          <cell r="L47">
            <v>0.3</v>
          </cell>
          <cell r="M47">
            <v>-1.3</v>
          </cell>
          <cell r="N47">
            <v>55.68</v>
          </cell>
          <cell r="O47">
            <v>0</v>
          </cell>
          <cell r="P47">
            <v>3</v>
          </cell>
          <cell r="Q47">
            <v>52.68</v>
          </cell>
          <cell r="R47">
            <v>393.6</v>
          </cell>
          <cell r="S47">
            <v>0</v>
          </cell>
          <cell r="T47">
            <v>-13</v>
          </cell>
          <cell r="U47">
            <v>406.6</v>
          </cell>
          <cell r="V47">
            <v>57.599999999999994</v>
          </cell>
          <cell r="W47">
            <v>20</v>
          </cell>
          <cell r="X47">
            <v>60</v>
          </cell>
          <cell r="Y47">
            <v>2600</v>
          </cell>
          <cell r="Z47">
            <v>500</v>
          </cell>
          <cell r="AA47">
            <v>5700</v>
          </cell>
          <cell r="AB47">
            <v>5700</v>
          </cell>
          <cell r="AC47">
            <v>8300</v>
          </cell>
          <cell r="AD47">
            <v>8300</v>
          </cell>
          <cell r="AE47">
            <v>2600</v>
          </cell>
          <cell r="AF47">
            <v>1317.94</v>
          </cell>
          <cell r="AG47">
            <v>126.96</v>
          </cell>
          <cell r="AH47">
            <v>11.52</v>
          </cell>
          <cell r="AI47">
            <v>1179.46</v>
          </cell>
          <cell r="AJ47">
            <v>7.4288888888888778</v>
          </cell>
          <cell r="AK47">
            <v>216</v>
          </cell>
          <cell r="AL47" t="str">
            <v>縞鋼板蓋</v>
          </cell>
          <cell r="AM47">
            <v>20</v>
          </cell>
          <cell r="AN47">
            <v>2000</v>
          </cell>
          <cell r="AO47">
            <v>1000</v>
          </cell>
        </row>
        <row r="48">
          <cell r="A48">
            <v>44</v>
          </cell>
          <cell r="B48" t="str">
            <v>I3</v>
          </cell>
          <cell r="C48" t="str">
            <v>C</v>
          </cell>
          <cell r="D48">
            <v>1800</v>
          </cell>
          <cell r="E48">
            <v>800</v>
          </cell>
          <cell r="F48">
            <v>2400</v>
          </cell>
          <cell r="G48">
            <v>200</v>
          </cell>
          <cell r="H48">
            <v>200</v>
          </cell>
          <cell r="I48">
            <v>250</v>
          </cell>
          <cell r="J48">
            <v>2400</v>
          </cell>
          <cell r="K48">
            <v>1400</v>
          </cell>
          <cell r="L48">
            <v>0.3</v>
          </cell>
          <cell r="M48">
            <v>-1.3</v>
          </cell>
          <cell r="N48">
            <v>43.18</v>
          </cell>
          <cell r="O48">
            <v>2.0699999999999998</v>
          </cell>
          <cell r="P48">
            <v>3</v>
          </cell>
          <cell r="Q48">
            <v>38.11</v>
          </cell>
          <cell r="R48">
            <v>322.39999999999998</v>
          </cell>
          <cell r="S48">
            <v>0.56000000000000005</v>
          </cell>
          <cell r="T48">
            <v>-13</v>
          </cell>
          <cell r="U48">
            <v>335.96</v>
          </cell>
          <cell r="V48">
            <v>33.6</v>
          </cell>
          <cell r="W48">
            <v>20</v>
          </cell>
          <cell r="X48">
            <v>60</v>
          </cell>
          <cell r="Y48">
            <v>2800</v>
          </cell>
          <cell r="Z48">
            <v>500</v>
          </cell>
          <cell r="AA48">
            <v>5700</v>
          </cell>
          <cell r="AB48">
            <v>4700</v>
          </cell>
          <cell r="AC48">
            <v>8500</v>
          </cell>
          <cell r="AD48">
            <v>7500</v>
          </cell>
          <cell r="AE48">
            <v>2800</v>
          </cell>
          <cell r="AF48">
            <v>1267.56</v>
          </cell>
          <cell r="AG48">
            <v>77.739999999999995</v>
          </cell>
          <cell r="AH48">
            <v>6.7200000000000006</v>
          </cell>
          <cell r="AI48">
            <v>1183.0999999999999</v>
          </cell>
          <cell r="AJ48">
            <v>-46.995555555555484</v>
          </cell>
          <cell r="AK48">
            <v>208</v>
          </cell>
          <cell r="AL48" t="str">
            <v>コンクリート蓋</v>
          </cell>
          <cell r="AM48">
            <v>40</v>
          </cell>
          <cell r="AN48">
            <v>930</v>
          </cell>
          <cell r="AO48">
            <v>475</v>
          </cell>
        </row>
        <row r="49">
          <cell r="A49">
            <v>45</v>
          </cell>
        </row>
        <row r="50">
          <cell r="A50">
            <v>46</v>
          </cell>
          <cell r="B50" t="str">
            <v>JI</v>
          </cell>
          <cell r="C50" t="str">
            <v>B</v>
          </cell>
          <cell r="D50">
            <v>1000</v>
          </cell>
          <cell r="E50">
            <v>1500</v>
          </cell>
          <cell r="F50">
            <v>1200</v>
          </cell>
          <cell r="G50">
            <v>150</v>
          </cell>
          <cell r="H50">
            <v>200</v>
          </cell>
          <cell r="I50">
            <v>200</v>
          </cell>
          <cell r="J50">
            <v>1500</v>
          </cell>
          <cell r="K50">
            <v>2000</v>
          </cell>
          <cell r="L50">
            <v>0.3</v>
          </cell>
          <cell r="M50">
            <v>-1.3</v>
          </cell>
          <cell r="N50">
            <v>17.91</v>
          </cell>
          <cell r="O50">
            <v>0</v>
          </cell>
          <cell r="P50">
            <v>3</v>
          </cell>
          <cell r="Q50">
            <v>14.91</v>
          </cell>
          <cell r="R50">
            <v>156.6</v>
          </cell>
          <cell r="S50">
            <v>0</v>
          </cell>
          <cell r="T50">
            <v>-13</v>
          </cell>
          <cell r="U50">
            <v>169.6</v>
          </cell>
          <cell r="V50">
            <v>30</v>
          </cell>
          <cell r="W50">
            <v>20</v>
          </cell>
          <cell r="X50">
            <v>20</v>
          </cell>
          <cell r="Y50">
            <v>1550</v>
          </cell>
          <cell r="Z50">
            <v>500</v>
          </cell>
          <cell r="AA50">
            <v>2400</v>
          </cell>
          <cell r="AB50">
            <v>2900</v>
          </cell>
          <cell r="AC50">
            <v>3950</v>
          </cell>
          <cell r="AD50">
            <v>4450</v>
          </cell>
          <cell r="AE50">
            <v>1550</v>
          </cell>
          <cell r="AF50">
            <v>190.17</v>
          </cell>
          <cell r="AG50">
            <v>35.910000000000004</v>
          </cell>
          <cell r="AH50">
            <v>6</v>
          </cell>
          <cell r="AI50">
            <v>148.26</v>
          </cell>
          <cell r="AJ50">
            <v>25.436666666666667</v>
          </cell>
          <cell r="AK50" t="str">
            <v>－</v>
          </cell>
          <cell r="AL50" t="str">
            <v>縞鋼板蓋</v>
          </cell>
          <cell r="AM50">
            <v>20</v>
          </cell>
          <cell r="AN50">
            <v>1200</v>
          </cell>
          <cell r="AO50">
            <v>850</v>
          </cell>
        </row>
        <row r="51">
          <cell r="A51">
            <v>47</v>
          </cell>
          <cell r="B51" t="str">
            <v>E5</v>
          </cell>
          <cell r="C51" t="str">
            <v>C</v>
          </cell>
          <cell r="D51">
            <v>1000</v>
          </cell>
          <cell r="E51">
            <v>1000</v>
          </cell>
          <cell r="F51">
            <v>1100</v>
          </cell>
          <cell r="G51">
            <v>150</v>
          </cell>
          <cell r="H51">
            <v>200</v>
          </cell>
          <cell r="I51">
            <v>200</v>
          </cell>
          <cell r="J51">
            <v>1500</v>
          </cell>
          <cell r="K51">
            <v>1500</v>
          </cell>
          <cell r="L51">
            <v>0.3</v>
          </cell>
          <cell r="M51">
            <v>-1.3</v>
          </cell>
          <cell r="N51">
            <v>13.5</v>
          </cell>
          <cell r="O51">
            <v>1.37</v>
          </cell>
          <cell r="P51">
            <v>3</v>
          </cell>
          <cell r="Q51">
            <v>9.129999999999999</v>
          </cell>
          <cell r="R51">
            <v>120</v>
          </cell>
          <cell r="S51">
            <v>0.56000000000000005</v>
          </cell>
          <cell r="T51">
            <v>-13</v>
          </cell>
          <cell r="U51">
            <v>133.56</v>
          </cell>
          <cell r="V51">
            <v>22.5</v>
          </cell>
          <cell r="W51">
            <v>20</v>
          </cell>
          <cell r="X51">
            <v>20</v>
          </cell>
          <cell r="Y51">
            <v>1450</v>
          </cell>
          <cell r="Z51">
            <v>500</v>
          </cell>
          <cell r="AA51">
            <v>2400</v>
          </cell>
          <cell r="AB51">
            <v>2400</v>
          </cell>
          <cell r="AC51">
            <v>3850</v>
          </cell>
          <cell r="AD51">
            <v>3850</v>
          </cell>
          <cell r="AE51">
            <v>1450</v>
          </cell>
          <cell r="AF51">
            <v>149.22</v>
          </cell>
          <cell r="AG51">
            <v>24.5</v>
          </cell>
          <cell r="AH51">
            <v>4.5</v>
          </cell>
          <cell r="AI51">
            <v>120.22</v>
          </cell>
          <cell r="AJ51">
            <v>15.642222222222216</v>
          </cell>
          <cell r="AK51" t="str">
            <v>－</v>
          </cell>
          <cell r="AL51" t="str">
            <v>コンクリート蓋</v>
          </cell>
          <cell r="AM51">
            <v>20</v>
          </cell>
          <cell r="AN51">
            <v>1130</v>
          </cell>
          <cell r="AO51">
            <v>560</v>
          </cell>
        </row>
      </sheetData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ータ設定"/>
      <sheetName val="★データ入力"/>
      <sheetName val="★総1"/>
      <sheetName val="★総2"/>
      <sheetName val="★組1"/>
      <sheetName val="★組楕"/>
      <sheetName val="★塩ビ"/>
      <sheetName val="★副管"/>
      <sheetName val="★区画線工"/>
      <sheetName val="★取付管タイプ"/>
      <sheetName val="★土工計算（元設計）"/>
      <sheetName val="★管布 (元設計)"/>
      <sheetName val="★土留(元設計)"/>
      <sheetName val="★舗装工（元設計町道Ａ）"/>
      <sheetName val="★舗装工（元設計町道Ｂ）"/>
      <sheetName val="★舗装工（元設計町道Ｃ）"/>
      <sheetName val="舗装工（元設計町道Ｄ）"/>
      <sheetName val="舗装工（元設計町道Ｅ）"/>
      <sheetName val="変更データ"/>
      <sheetName val="土工"/>
      <sheetName val="管布"/>
      <sheetName val="土留"/>
      <sheetName val="舗装工（町道Ａ）"/>
      <sheetName val="舗装工（町道Ｂ）"/>
      <sheetName val="舗装工（町道Ｃ）"/>
      <sheetName val="舗装工（町道Ｄ）"/>
      <sheetName val="舗装工（町道Ｅ）"/>
      <sheetName val="土工計算（変更設計）"/>
      <sheetName val="管布 (変更設計)"/>
      <sheetName val="土留(変更設計)"/>
      <sheetName val="舗装工（変更設計町道Ａ）"/>
      <sheetName val="舗装工（変更設計町道Ｂ）"/>
      <sheetName val="舗装工（変更設計町道Ｃ）"/>
      <sheetName val="舗装工（変更設計町道Ｄ）"/>
      <sheetName val="舗装工（変更設計町道Ｅ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数量区分"/>
      <sheetName val="目次"/>
      <sheetName val="数量総括表"/>
      <sheetName val="数量集計表"/>
      <sheetName val="数量集計表横"/>
      <sheetName val="材料集計表"/>
      <sheetName val="土工"/>
      <sheetName val="土工（鉄道）"/>
      <sheetName val="法面工"/>
      <sheetName val="ブロック積擁壁工"/>
      <sheetName val="もたれ式擁壁工"/>
      <sheetName val="重力式擁壁工"/>
      <sheetName val="重力擁壁（建）"/>
      <sheetName val="排水（側溝）"/>
      <sheetName val="排水（管渠）"/>
      <sheetName val="排水（函渠）"/>
      <sheetName val="排水工４"/>
      <sheetName val="排水工４（未完成）"/>
      <sheetName val="排水工４（県）"/>
      <sheetName val="舗装工集計"/>
      <sheetName val="舗装工"/>
      <sheetName val="端部補正"/>
      <sheetName val="端部補正延長"/>
      <sheetName val="舗装材料"/>
      <sheetName val="目地材料"/>
      <sheetName val="縁石工"/>
      <sheetName val="区画線工"/>
      <sheetName val="遮音壁工"/>
      <sheetName val="雑工"/>
      <sheetName val="植栽工"/>
      <sheetName val="延長調書"/>
      <sheetName val="延長調書（鉄道）"/>
      <sheetName val="撤去工"/>
      <sheetName val="撤去延長"/>
      <sheetName val="舗装取壊計"/>
      <sheetName val="舗装取壊"/>
      <sheetName val="使用説明書"/>
      <sheetName val="舗装取壊（三斜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計算の流れ"/>
      <sheetName val="表紙目次"/>
      <sheetName val="総括"/>
      <sheetName val="土工入力データ"/>
      <sheetName val="土工計算書"/>
      <sheetName val="法面入力データ "/>
      <sheetName val="法面計算書"/>
      <sheetName val="舗装入力データ "/>
      <sheetName val="舗装計算書 "/>
      <sheetName val="擁壁工"/>
      <sheetName val="擁壁工調書"/>
      <sheetName val="石・ブロック積工"/>
      <sheetName val="石・ブロック積工調書"/>
      <sheetName val="小型水路工集計表 "/>
      <sheetName val="小型水路調書"/>
      <sheetName val="ロックネット"/>
      <sheetName val="防護柵集計表"/>
      <sheetName val="防護柵調書"/>
      <sheetName val="１式計算書"/>
    </sheetNames>
    <sheetDataSet>
      <sheetData sheetId="0"/>
      <sheetData sheetId="1"/>
      <sheetData sheetId="2" refreshError="1">
        <row r="1">
          <cell r="E1" t="str">
            <v>数    量    総    括    表</v>
          </cell>
        </row>
        <row r="2">
          <cell r="E2" t="str">
            <v>工      種</v>
          </cell>
          <cell r="F2" t="str">
            <v xml:space="preserve"> 種      別</v>
          </cell>
          <cell r="G2" t="str">
            <v>細     別</v>
          </cell>
          <cell r="H2" t="str">
            <v>規格</v>
          </cell>
          <cell r="I2" t="str">
            <v>単 位</v>
          </cell>
          <cell r="J2" t="str">
            <v>数    量</v>
          </cell>
          <cell r="K2" t="str">
            <v>摘    要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表紙"/>
      <sheetName val="土工"/>
      <sheetName val="数量計算書"/>
      <sheetName val="1"/>
      <sheetName val="A2路側BL"/>
      <sheetName val="擁壁工"/>
      <sheetName val="総括"/>
      <sheetName val="縁石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ポンプ損料日数"/>
      <sheetName val="見積比較"/>
      <sheetName val="表紙"/>
      <sheetName val="土工収支"/>
      <sheetName val="土工収支集計表"/>
      <sheetName val="基本作業量"/>
      <sheetName val="物価版・積算資料比較"/>
      <sheetName val="埋戻量"/>
      <sheetName val="埋戻種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数量総括表"/>
      <sheetName val="道路土工種数量総括表"/>
      <sheetName val="表紙"/>
      <sheetName val="LV3(除根工)"/>
      <sheetName val="LV5(除根工１２)"/>
      <sheetName val="(除根工A)"/>
      <sheetName val="伐開"/>
      <sheetName val="法面整形面積計算書（盛土部・土）"/>
      <sheetName val="数量集計表 (1)"/>
      <sheetName val="数量集計表 (2)"/>
      <sheetName val="掘削土量計算書1"/>
      <sheetName val="路床盛土土量計算書1"/>
      <sheetName val="路体盛土土量計算書1"/>
      <sheetName val="法面工面積計算書1"/>
      <sheetName val="図有り計算書"/>
      <sheetName val="図無し計算書"/>
      <sheetName val="延長計算書"/>
      <sheetName val="04_除根工"/>
    </sheetNames>
    <definedNames>
      <definedName name="路体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、目次"/>
      <sheetName val="総括表"/>
      <sheetName val="土法"/>
      <sheetName val="排水"/>
      <sheetName val="街築"/>
      <sheetName val="舗装"/>
      <sheetName val="区画線"/>
      <sheetName val="交安施設工"/>
      <sheetName val="撤去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、目次"/>
      <sheetName val="縦管300300新"/>
      <sheetName val="縦管300400新 (2)"/>
      <sheetName val="縦管300タイプA"/>
      <sheetName val="中分縦管300（1）"/>
      <sheetName val="中分縦管400（1）"/>
      <sheetName val="中分縦管300 (2)"/>
      <sheetName val="中分縦管300 (3)"/>
      <sheetName val="中分縦管400 (2)"/>
      <sheetName val="L型街きょ"/>
      <sheetName val="L型街きょ切り下げ"/>
      <sheetName val="L型街きょ平坦"/>
      <sheetName val="L型街きょすりA"/>
      <sheetName val="L型街きょすりB"/>
      <sheetName val="たて溝240"/>
      <sheetName val="PU1240240"/>
      <sheetName val="PU1300300"/>
      <sheetName val="PU1600600"/>
      <sheetName val="PU3300300"/>
      <sheetName val="PU350600"/>
      <sheetName val="可変側溝1"/>
      <sheetName val="可変側溝 (2)"/>
      <sheetName val="可変側溝 (3)"/>
      <sheetName val="管渠P1D200"/>
      <sheetName val="管渠P1D300"/>
      <sheetName val="函渠300300"/>
      <sheetName val="函渠400400"/>
      <sheetName val="函渠600600"/>
      <sheetName val="函渠800800"/>
      <sheetName val="水路工500500"/>
      <sheetName val="水路工700600"/>
      <sheetName val="水路工800900"/>
      <sheetName val="水路工8001000"/>
      <sheetName val="水路工8001200"/>
      <sheetName val="水路工900800"/>
      <sheetName val="水路工1000800"/>
      <sheetName val="水路工18001200"/>
      <sheetName val="L型街渠桝"/>
      <sheetName val="街渠桝 (1)"/>
      <sheetName val="街渠桝 (2)"/>
      <sheetName val="街渠桝 (3)"/>
      <sheetName val="中分桝（1）300"/>
      <sheetName val="中分桝（1）400"/>
      <sheetName val="中分桝（2）300"/>
      <sheetName val="中分桝（2）400"/>
      <sheetName val="中分桝 (3)"/>
      <sheetName val="中分桝 (4)"/>
      <sheetName val="中分桝（5）300"/>
      <sheetName val="集桝A500500"/>
      <sheetName val="集桝A5001300"/>
      <sheetName val="集桝B 500600"/>
      <sheetName val="集桝B 500800"/>
      <sheetName val="集桝B 500900"/>
      <sheetName val="集桝B 600800"/>
      <sheetName val="集桝B 600900"/>
      <sheetName val="集桝B 8001000"/>
      <sheetName val="集桝B 9001000 "/>
      <sheetName val="集桝B 13001500"/>
      <sheetName val="集桝B 18001300"/>
      <sheetName val="集桝B 5009001700"/>
      <sheetName val="集桝C 5001000"/>
      <sheetName val="集桝C 600800"/>
      <sheetName val="集桝C 8001200"/>
      <sheetName val="集桝C 8001300"/>
      <sheetName val="集桝C 8001500"/>
      <sheetName val="集桝C 9001200"/>
      <sheetName val="集桝C 9001300"/>
      <sheetName val="集桝C 9001400"/>
      <sheetName val="集桝C 9001500"/>
      <sheetName val="集桝C 9001600"/>
      <sheetName val="集桝C 9001700"/>
      <sheetName val="集桝C 9001800"/>
      <sheetName val="集桝C 13001600"/>
      <sheetName val="集桝C 5009001700"/>
      <sheetName val="集桝C 70011001500"/>
      <sheetName val="集桝D 500500"/>
      <sheetName val="集桝D 500600"/>
      <sheetName val="集桝D 800700"/>
      <sheetName val="集桝D 800900"/>
      <sheetName val="集桝D 900900"/>
      <sheetName val="集桝D 900500"/>
      <sheetName val="集桝D 100021001400"/>
      <sheetName val="集桝D 19002100230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>
        <row r="3">
          <cell r="AM3" t="str">
            <v xml:space="preserve">     ｺﾝｸﾘ-ﾄ控除数量計算表（</v>
          </cell>
          <cell r="AQ3" t="str">
            <v xml:space="preserve"> 集水桝  A　500×500×500</v>
          </cell>
          <cell r="AU3" t="str">
            <v>）</v>
          </cell>
        </row>
        <row r="4">
          <cell r="AS4" t="str">
            <v>桝の総個数 ＝</v>
          </cell>
          <cell r="AU4">
            <v>3</v>
          </cell>
          <cell r="AV4" t="str">
            <v>個</v>
          </cell>
        </row>
        <row r="6">
          <cell r="AQ6" t="str">
            <v>ヶ</v>
          </cell>
          <cell r="AS6" t="str">
            <v>コンクリ－ト</v>
          </cell>
        </row>
        <row r="7">
          <cell r="AQ7" t="str">
            <v>所</v>
          </cell>
          <cell r="AR7" t="str">
            <v>壁厚</v>
          </cell>
          <cell r="AS7" t="str">
            <v>控除</v>
          </cell>
          <cell r="AT7" t="str">
            <v>数量</v>
          </cell>
          <cell r="AU7" t="str">
            <v xml:space="preserve">     摘    　 要</v>
          </cell>
        </row>
        <row r="8">
          <cell r="AM8" t="str">
            <v>番号</v>
          </cell>
          <cell r="AN8" t="str">
            <v xml:space="preserve">       項　   目</v>
          </cell>
          <cell r="AQ8" t="str">
            <v>数</v>
          </cell>
          <cell r="AR8" t="str">
            <v>t=</v>
          </cell>
          <cell r="AS8" t="str">
            <v>単位面積</v>
          </cell>
          <cell r="AT8" t="str">
            <v>数　量</v>
          </cell>
        </row>
        <row r="9">
          <cell r="AR9" t="str">
            <v>(ｍ)</v>
          </cell>
          <cell r="AS9" t="str">
            <v>ｍ2</v>
          </cell>
          <cell r="AT9" t="str">
            <v>ｍ3</v>
          </cell>
        </row>
        <row r="11">
          <cell r="AN11" t="str">
            <v>たて溝</v>
          </cell>
        </row>
        <row r="12">
          <cell r="T12" t="str">
            <v xml:space="preserve"> 集水桝  A　500×500×500</v>
          </cell>
          <cell r="AA12" t="str">
            <v>（１ヶ所当り）</v>
          </cell>
          <cell r="AM12">
            <v>1</v>
          </cell>
          <cell r="AN12" t="str">
            <v xml:space="preserve"> Ｕ字溝</v>
          </cell>
          <cell r="AO12">
            <v>0.24</v>
          </cell>
          <cell r="AP12">
            <v>0.24</v>
          </cell>
          <cell r="AQ12">
            <v>3</v>
          </cell>
          <cell r="AR12">
            <v>0.15</v>
          </cell>
          <cell r="AS12">
            <v>5.8000000000000003E-2</v>
          </cell>
          <cell r="AT12">
            <v>2.5999999999999999E-2</v>
          </cell>
        </row>
        <row r="13">
          <cell r="AN13">
            <v>0</v>
          </cell>
        </row>
        <row r="14">
          <cell r="AM14">
            <v>2</v>
          </cell>
          <cell r="AN14" t="str">
            <v>小段水路</v>
          </cell>
          <cell r="AO14">
            <v>0.24</v>
          </cell>
          <cell r="AP14">
            <v>0.24</v>
          </cell>
          <cell r="AQ14">
            <v>4</v>
          </cell>
          <cell r="AR14">
            <v>0.15</v>
          </cell>
          <cell r="AS14">
            <v>5.8000000000000003E-2</v>
          </cell>
          <cell r="AT14">
            <v>3.5000000000000003E-2</v>
          </cell>
        </row>
        <row r="15">
          <cell r="AN15">
            <v>0</v>
          </cell>
        </row>
        <row r="16">
          <cell r="AN16">
            <v>0</v>
          </cell>
          <cell r="AR16">
            <v>0</v>
          </cell>
          <cell r="AS16">
            <v>0</v>
          </cell>
          <cell r="AT16">
            <v>0</v>
          </cell>
        </row>
        <row r="17">
          <cell r="AN17">
            <v>0</v>
          </cell>
        </row>
        <row r="18">
          <cell r="AN18">
            <v>0</v>
          </cell>
          <cell r="AR18">
            <v>0</v>
          </cell>
          <cell r="AS18">
            <v>0</v>
          </cell>
          <cell r="AT18">
            <v>0</v>
          </cell>
        </row>
        <row r="19">
          <cell r="AN19">
            <v>0</v>
          </cell>
        </row>
        <row r="20">
          <cell r="AN20">
            <v>0</v>
          </cell>
          <cell r="AR20">
            <v>0</v>
          </cell>
          <cell r="AS20">
            <v>0</v>
          </cell>
          <cell r="AT20">
            <v>0</v>
          </cell>
        </row>
        <row r="21">
          <cell r="AN21">
            <v>0</v>
          </cell>
        </row>
        <row r="22">
          <cell r="AN22">
            <v>0</v>
          </cell>
          <cell r="AR22">
            <v>0</v>
          </cell>
          <cell r="AS22">
            <v>0</v>
          </cell>
          <cell r="AT22">
            <v>0</v>
          </cell>
        </row>
        <row r="23">
          <cell r="AN23">
            <v>0</v>
          </cell>
        </row>
        <row r="24">
          <cell r="AN24">
            <v>0</v>
          </cell>
          <cell r="AR24">
            <v>0</v>
          </cell>
          <cell r="AS24">
            <v>0</v>
          </cell>
          <cell r="AT24">
            <v>0</v>
          </cell>
        </row>
        <row r="25">
          <cell r="AN25">
            <v>0</v>
          </cell>
        </row>
        <row r="26">
          <cell r="AN26">
            <v>0</v>
          </cell>
          <cell r="AR26">
            <v>0</v>
          </cell>
          <cell r="AS26">
            <v>0</v>
          </cell>
          <cell r="AT26">
            <v>0</v>
          </cell>
        </row>
        <row r="27">
          <cell r="AN27">
            <v>0</v>
          </cell>
        </row>
        <row r="28">
          <cell r="AN28">
            <v>0</v>
          </cell>
          <cell r="AR28">
            <v>0</v>
          </cell>
          <cell r="AS28">
            <v>0</v>
          </cell>
          <cell r="AT28">
            <v>0</v>
          </cell>
        </row>
        <row r="29">
          <cell r="AN29">
            <v>0</v>
          </cell>
        </row>
        <row r="30">
          <cell r="AN30">
            <v>0</v>
          </cell>
          <cell r="AR30">
            <v>0</v>
          </cell>
          <cell r="AS30">
            <v>0</v>
          </cell>
          <cell r="AT30">
            <v>0</v>
          </cell>
        </row>
        <row r="31">
          <cell r="AN31">
            <v>0</v>
          </cell>
        </row>
        <row r="32">
          <cell r="AN32">
            <v>0</v>
          </cell>
          <cell r="AR32">
            <v>0</v>
          </cell>
          <cell r="AS32">
            <v>0</v>
          </cell>
          <cell r="AT32">
            <v>0</v>
          </cell>
        </row>
        <row r="33">
          <cell r="AN33">
            <v>0</v>
          </cell>
        </row>
        <row r="34">
          <cell r="AN34">
            <v>0</v>
          </cell>
          <cell r="AR34">
            <v>0</v>
          </cell>
          <cell r="AS34">
            <v>0</v>
          </cell>
          <cell r="AT34">
            <v>0</v>
          </cell>
        </row>
        <row r="35">
          <cell r="AN35">
            <v>0</v>
          </cell>
        </row>
        <row r="36">
          <cell r="AN36">
            <v>0</v>
          </cell>
          <cell r="AR36">
            <v>0</v>
          </cell>
          <cell r="AS36">
            <v>0</v>
          </cell>
          <cell r="AT36">
            <v>0</v>
          </cell>
        </row>
        <row r="37">
          <cell r="U37">
            <v>0</v>
          </cell>
          <cell r="V37">
            <v>0</v>
          </cell>
          <cell r="X37">
            <v>0</v>
          </cell>
          <cell r="Y37">
            <v>0</v>
          </cell>
          <cell r="AN37">
            <v>0</v>
          </cell>
        </row>
        <row r="38">
          <cell r="AN38">
            <v>0</v>
          </cell>
          <cell r="AR38">
            <v>0</v>
          </cell>
          <cell r="AS38">
            <v>0</v>
          </cell>
          <cell r="AT38">
            <v>0</v>
          </cell>
        </row>
        <row r="39">
          <cell r="AN39">
            <v>0</v>
          </cell>
        </row>
        <row r="40">
          <cell r="AN40">
            <v>0</v>
          </cell>
        </row>
        <row r="42">
          <cell r="AN42" t="str">
            <v>合</v>
          </cell>
          <cell r="AO42" t="str">
            <v>計</v>
          </cell>
          <cell r="AT42">
            <v>6.0999999999999999E-2</v>
          </cell>
        </row>
        <row r="43">
          <cell r="AN43" t="str">
            <v xml:space="preserve"> １個当り増減数量</v>
          </cell>
        </row>
        <row r="44">
          <cell r="AN44" t="str">
            <v xml:space="preserve"> 桝の総個数</v>
          </cell>
          <cell r="AP44">
            <v>3</v>
          </cell>
          <cell r="AQ44" t="str">
            <v>個</v>
          </cell>
          <cell r="AT44">
            <v>0.02</v>
          </cell>
        </row>
        <row r="48">
          <cell r="P48" t="str">
            <v>種　　　別</v>
          </cell>
          <cell r="Q48" t="str">
            <v>規格・寸法</v>
          </cell>
          <cell r="W48" t="str">
            <v>計　　　　算　　　　式</v>
          </cell>
          <cell r="AC48" t="str">
            <v>数　　　量</v>
          </cell>
        </row>
        <row r="49">
          <cell r="P49" t="str">
            <v>掘　削</v>
          </cell>
          <cell r="Q49" t="str">
            <v>土  砂</v>
          </cell>
        </row>
        <row r="52">
          <cell r="P52" t="str">
            <v>埋め戻し</v>
          </cell>
        </row>
        <row r="54">
          <cell r="P54" t="str">
            <v>人力基面整正</v>
          </cell>
        </row>
        <row r="55">
          <cell r="P55" t="str">
            <v>コンクリ－ト</v>
          </cell>
          <cell r="Q55" t="str">
            <v>18-8-25BB</v>
          </cell>
          <cell r="S55">
            <v>0.8</v>
          </cell>
          <cell r="T55" t="str">
            <v>×</v>
          </cell>
          <cell r="U55">
            <v>0.8</v>
          </cell>
          <cell r="V55" t="str">
            <v>×</v>
          </cell>
          <cell r="W55">
            <v>0.65</v>
          </cell>
          <cell r="X55" t="str">
            <v>－</v>
          </cell>
          <cell r="Y55">
            <v>0.5</v>
          </cell>
          <cell r="Z55" t="str">
            <v>×</v>
          </cell>
          <cell r="AA55">
            <v>0.5</v>
          </cell>
        </row>
        <row r="56">
          <cell r="R56" t="str">
            <v>×</v>
          </cell>
          <cell r="S56">
            <v>0.5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AB56" t="str">
            <v>＝</v>
          </cell>
          <cell r="AC56">
            <v>0.29099999999999998</v>
          </cell>
        </row>
        <row r="57">
          <cell r="R57" t="str">
            <v>控 除</v>
          </cell>
          <cell r="AB57" t="str">
            <v>＝</v>
          </cell>
          <cell r="AC57">
            <v>-0.02</v>
          </cell>
        </row>
        <row r="58">
          <cell r="AA58" t="str">
            <v>計</v>
          </cell>
          <cell r="AB58" t="str">
            <v>＝</v>
          </cell>
          <cell r="AC58">
            <v>0.27099999999999996</v>
          </cell>
          <cell r="AD58" t="str">
            <v>ｍ3</v>
          </cell>
        </row>
        <row r="59">
          <cell r="P59" t="str">
            <v>型　枠</v>
          </cell>
          <cell r="R59" t="str">
            <v>(</v>
          </cell>
          <cell r="S59">
            <v>0.8</v>
          </cell>
          <cell r="T59" t="str">
            <v>×</v>
          </cell>
          <cell r="U59">
            <v>2</v>
          </cell>
          <cell r="V59" t="str">
            <v>＋</v>
          </cell>
          <cell r="W59">
            <v>0.8</v>
          </cell>
          <cell r="X59" t="str">
            <v>×</v>
          </cell>
          <cell r="Y59">
            <v>2</v>
          </cell>
          <cell r="Z59" t="str">
            <v>)×</v>
          </cell>
          <cell r="AA59">
            <v>0.65</v>
          </cell>
        </row>
        <row r="60">
          <cell r="R60" t="str">
            <v>＋(</v>
          </cell>
          <cell r="S60">
            <v>0.5</v>
          </cell>
          <cell r="T60" t="str">
            <v>×</v>
          </cell>
          <cell r="U60">
            <v>2</v>
          </cell>
          <cell r="V60" t="str">
            <v>＋</v>
          </cell>
          <cell r="W60">
            <v>0.5</v>
          </cell>
          <cell r="X60" t="str">
            <v>×</v>
          </cell>
          <cell r="Y60">
            <v>2</v>
          </cell>
          <cell r="Z60" t="str">
            <v>)×</v>
          </cell>
          <cell r="AA60">
            <v>0.65</v>
          </cell>
        </row>
        <row r="61">
          <cell r="AB61" t="str">
            <v>＝</v>
          </cell>
          <cell r="AC61">
            <v>3.38</v>
          </cell>
          <cell r="AD61" t="str">
            <v>ｍ2</v>
          </cell>
        </row>
        <row r="62">
          <cell r="P62" t="str">
            <v>基礎材</v>
          </cell>
          <cell r="Q62">
            <v>150</v>
          </cell>
          <cell r="S62">
            <v>0.9</v>
          </cell>
          <cell r="T62" t="str">
            <v>×</v>
          </cell>
          <cell r="U62">
            <v>0.9</v>
          </cell>
          <cell r="AB62" t="str">
            <v>＝</v>
          </cell>
          <cell r="AC62">
            <v>0.81</v>
          </cell>
          <cell r="AD62" t="str">
            <v>ｍ2</v>
          </cell>
        </row>
        <row r="63">
          <cell r="P63">
            <v>0</v>
          </cell>
          <cell r="Q63">
            <v>0</v>
          </cell>
          <cell r="AB63">
            <v>0</v>
          </cell>
          <cell r="AC63">
            <v>0</v>
          </cell>
          <cell r="AD63">
            <v>0</v>
          </cell>
        </row>
      </sheetData>
      <sheetData sheetId="49" refreshError="1">
        <row r="3">
          <cell r="AM3" t="str">
            <v xml:space="preserve">     ｺﾝｸﾘ-ﾄ控除数量計算表（</v>
          </cell>
          <cell r="AQ3" t="str">
            <v xml:space="preserve"> 集水桝  A　500×500×1300</v>
          </cell>
          <cell r="AU3" t="str">
            <v>）</v>
          </cell>
        </row>
        <row r="4">
          <cell r="AS4" t="str">
            <v>桝の総個数 ＝</v>
          </cell>
          <cell r="AU4">
            <v>1</v>
          </cell>
          <cell r="AV4" t="str">
            <v>個</v>
          </cell>
        </row>
        <row r="6">
          <cell r="AQ6" t="str">
            <v>ヶ</v>
          </cell>
          <cell r="AS6" t="str">
            <v>コンクリ－ト</v>
          </cell>
        </row>
        <row r="7">
          <cell r="AQ7" t="str">
            <v>所</v>
          </cell>
          <cell r="AR7" t="str">
            <v>壁厚</v>
          </cell>
          <cell r="AS7" t="str">
            <v>控除</v>
          </cell>
          <cell r="AT7" t="str">
            <v>数量</v>
          </cell>
          <cell r="AU7" t="str">
            <v xml:space="preserve">     摘    　 要</v>
          </cell>
        </row>
        <row r="8">
          <cell r="AM8" t="str">
            <v>番号</v>
          </cell>
          <cell r="AN8" t="str">
            <v xml:space="preserve">       項　   目</v>
          </cell>
          <cell r="AQ8" t="str">
            <v>数</v>
          </cell>
          <cell r="AR8" t="str">
            <v>t=</v>
          </cell>
          <cell r="AS8" t="str">
            <v>単位面積</v>
          </cell>
          <cell r="AT8" t="str">
            <v>数　量</v>
          </cell>
        </row>
        <row r="9">
          <cell r="AR9" t="str">
            <v>(ｍ)</v>
          </cell>
          <cell r="AS9" t="str">
            <v>ｍ2</v>
          </cell>
          <cell r="AT9" t="str">
            <v>ｍ3</v>
          </cell>
        </row>
        <row r="11">
          <cell r="AN11">
            <v>0</v>
          </cell>
        </row>
        <row r="12">
          <cell r="T12" t="str">
            <v xml:space="preserve"> 集水桝  A　500×500×1300</v>
          </cell>
          <cell r="AA12" t="str">
            <v>（１ヶ所当り）</v>
          </cell>
          <cell r="AM12">
            <v>2</v>
          </cell>
          <cell r="AN12" t="str">
            <v>小段水路</v>
          </cell>
          <cell r="AO12">
            <v>0.24</v>
          </cell>
          <cell r="AP12">
            <v>0.24</v>
          </cell>
          <cell r="AQ12">
            <v>1</v>
          </cell>
          <cell r="AR12">
            <v>0.2</v>
          </cell>
          <cell r="AS12">
            <v>5.8000000000000003E-2</v>
          </cell>
          <cell r="AT12">
            <v>1.2E-2</v>
          </cell>
        </row>
        <row r="13">
          <cell r="AN13">
            <v>0</v>
          </cell>
        </row>
        <row r="14">
          <cell r="AM14">
            <v>4</v>
          </cell>
          <cell r="AN14" t="str">
            <v xml:space="preserve"> 管渠φ</v>
          </cell>
          <cell r="AO14">
            <v>0.3</v>
          </cell>
          <cell r="AQ14">
            <v>1</v>
          </cell>
          <cell r="AR14">
            <v>0.2</v>
          </cell>
          <cell r="AS14">
            <v>7.0999999999999994E-2</v>
          </cell>
          <cell r="AT14">
            <v>1.4E-2</v>
          </cell>
        </row>
        <row r="15">
          <cell r="AN15">
            <v>0</v>
          </cell>
        </row>
        <row r="16">
          <cell r="AN16">
            <v>0</v>
          </cell>
          <cell r="AR16">
            <v>0</v>
          </cell>
          <cell r="AS16">
            <v>0</v>
          </cell>
          <cell r="AT16">
            <v>0</v>
          </cell>
        </row>
        <row r="17">
          <cell r="AN17">
            <v>0</v>
          </cell>
        </row>
        <row r="18">
          <cell r="AN18">
            <v>0</v>
          </cell>
          <cell r="AR18">
            <v>0</v>
          </cell>
          <cell r="AS18">
            <v>0</v>
          </cell>
          <cell r="AT18">
            <v>0</v>
          </cell>
        </row>
        <row r="19">
          <cell r="AN19">
            <v>0</v>
          </cell>
        </row>
        <row r="20">
          <cell r="AN20">
            <v>0</v>
          </cell>
          <cell r="AR20">
            <v>0</v>
          </cell>
          <cell r="AS20">
            <v>0</v>
          </cell>
          <cell r="AT20">
            <v>0</v>
          </cell>
        </row>
        <row r="21">
          <cell r="AN21">
            <v>0</v>
          </cell>
        </row>
        <row r="22">
          <cell r="AN22">
            <v>0</v>
          </cell>
          <cell r="AR22">
            <v>0</v>
          </cell>
          <cell r="AS22">
            <v>0</v>
          </cell>
          <cell r="AT22">
            <v>0</v>
          </cell>
        </row>
        <row r="23">
          <cell r="AN23">
            <v>0</v>
          </cell>
        </row>
        <row r="24">
          <cell r="AN24">
            <v>0</v>
          </cell>
          <cell r="AR24">
            <v>0</v>
          </cell>
          <cell r="AS24">
            <v>0</v>
          </cell>
          <cell r="AT24">
            <v>0</v>
          </cell>
        </row>
        <row r="25">
          <cell r="AN25">
            <v>0</v>
          </cell>
        </row>
        <row r="26">
          <cell r="AN26">
            <v>0</v>
          </cell>
          <cell r="AR26">
            <v>0</v>
          </cell>
          <cell r="AS26">
            <v>0</v>
          </cell>
          <cell r="AT26">
            <v>0</v>
          </cell>
        </row>
        <row r="27">
          <cell r="AN27">
            <v>0</v>
          </cell>
        </row>
        <row r="28">
          <cell r="AN28">
            <v>0</v>
          </cell>
          <cell r="AR28">
            <v>0</v>
          </cell>
          <cell r="AS28">
            <v>0</v>
          </cell>
          <cell r="AT28">
            <v>0</v>
          </cell>
        </row>
        <row r="29">
          <cell r="AN29">
            <v>0</v>
          </cell>
        </row>
        <row r="30">
          <cell r="AN30">
            <v>0</v>
          </cell>
          <cell r="AR30">
            <v>0</v>
          </cell>
          <cell r="AS30">
            <v>0</v>
          </cell>
          <cell r="AT30">
            <v>0</v>
          </cell>
        </row>
        <row r="31">
          <cell r="AN31">
            <v>0</v>
          </cell>
        </row>
        <row r="32">
          <cell r="AN32">
            <v>0</v>
          </cell>
          <cell r="AR32">
            <v>0</v>
          </cell>
          <cell r="AS32">
            <v>0</v>
          </cell>
          <cell r="AT32">
            <v>0</v>
          </cell>
        </row>
        <row r="33">
          <cell r="AN33">
            <v>0</v>
          </cell>
        </row>
        <row r="34">
          <cell r="AN34">
            <v>0</v>
          </cell>
          <cell r="AR34">
            <v>0</v>
          </cell>
          <cell r="AS34">
            <v>0</v>
          </cell>
          <cell r="AT34">
            <v>0</v>
          </cell>
        </row>
        <row r="35">
          <cell r="AN35">
            <v>0</v>
          </cell>
        </row>
        <row r="36">
          <cell r="AN36">
            <v>0</v>
          </cell>
          <cell r="AR36">
            <v>0</v>
          </cell>
          <cell r="AS36">
            <v>0</v>
          </cell>
          <cell r="AT36">
            <v>0</v>
          </cell>
        </row>
        <row r="37">
          <cell r="U37">
            <v>0</v>
          </cell>
          <cell r="V37">
            <v>0</v>
          </cell>
          <cell r="X37">
            <v>0</v>
          </cell>
          <cell r="Y37">
            <v>0</v>
          </cell>
          <cell r="AN37">
            <v>0</v>
          </cell>
        </row>
        <row r="38">
          <cell r="AN38">
            <v>0</v>
          </cell>
          <cell r="AR38">
            <v>0</v>
          </cell>
          <cell r="AS38">
            <v>0</v>
          </cell>
          <cell r="AT38">
            <v>0</v>
          </cell>
        </row>
        <row r="39">
          <cell r="AN39">
            <v>0</v>
          </cell>
        </row>
        <row r="40">
          <cell r="AN40">
            <v>0</v>
          </cell>
        </row>
        <row r="42">
          <cell r="AN42" t="str">
            <v>合</v>
          </cell>
          <cell r="AO42" t="str">
            <v>計</v>
          </cell>
          <cell r="AT42">
            <v>2.6000000000000002E-2</v>
          </cell>
        </row>
        <row r="43">
          <cell r="AN43" t="str">
            <v xml:space="preserve"> １個当り増減数量</v>
          </cell>
        </row>
        <row r="44">
          <cell r="AN44" t="str">
            <v xml:space="preserve"> 桝の総個数</v>
          </cell>
          <cell r="AP44">
            <v>1</v>
          </cell>
          <cell r="AQ44" t="str">
            <v>個</v>
          </cell>
          <cell r="AT44">
            <v>2.5999999999999999E-2</v>
          </cell>
        </row>
        <row r="48">
          <cell r="P48" t="str">
            <v>種　　　別</v>
          </cell>
          <cell r="Q48" t="str">
            <v>規格・寸法</v>
          </cell>
          <cell r="W48" t="str">
            <v>計　　　　算　　　　式</v>
          </cell>
          <cell r="AC48" t="str">
            <v>数　　　量</v>
          </cell>
        </row>
        <row r="49">
          <cell r="P49" t="str">
            <v>掘　削</v>
          </cell>
          <cell r="Q49" t="str">
            <v>土  砂</v>
          </cell>
        </row>
        <row r="52">
          <cell r="P52" t="str">
            <v>埋め戻し</v>
          </cell>
        </row>
        <row r="54">
          <cell r="P54" t="str">
            <v>人力基面整正</v>
          </cell>
        </row>
        <row r="55">
          <cell r="P55" t="str">
            <v>コンクリ－ト</v>
          </cell>
          <cell r="Q55" t="str">
            <v>18-8-25BB</v>
          </cell>
          <cell r="S55">
            <v>0.9</v>
          </cell>
          <cell r="T55" t="str">
            <v>×</v>
          </cell>
          <cell r="U55">
            <v>0.9</v>
          </cell>
          <cell r="V55" t="str">
            <v>×</v>
          </cell>
          <cell r="W55">
            <v>1.45</v>
          </cell>
          <cell r="X55" t="str">
            <v>－</v>
          </cell>
          <cell r="Y55">
            <v>0.5</v>
          </cell>
          <cell r="Z55" t="str">
            <v>×</v>
          </cell>
          <cell r="AA55">
            <v>0.5</v>
          </cell>
        </row>
        <row r="56">
          <cell r="R56" t="str">
            <v>×</v>
          </cell>
          <cell r="S56">
            <v>1.3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AB56" t="str">
            <v>＝</v>
          </cell>
          <cell r="AC56">
            <v>0.85</v>
          </cell>
        </row>
        <row r="57">
          <cell r="R57" t="str">
            <v>控 除</v>
          </cell>
          <cell r="AB57" t="str">
            <v>＝</v>
          </cell>
          <cell r="AC57">
            <v>-2.5999999999999999E-2</v>
          </cell>
        </row>
        <row r="58">
          <cell r="AA58" t="str">
            <v>計</v>
          </cell>
          <cell r="AB58" t="str">
            <v>＝</v>
          </cell>
          <cell r="AC58">
            <v>0.82399999999999995</v>
          </cell>
          <cell r="AD58" t="str">
            <v>ｍ3</v>
          </cell>
        </row>
        <row r="59">
          <cell r="P59" t="str">
            <v>型　枠</v>
          </cell>
          <cell r="R59" t="str">
            <v>(</v>
          </cell>
          <cell r="S59">
            <v>0.9</v>
          </cell>
          <cell r="T59" t="str">
            <v>×</v>
          </cell>
          <cell r="U59">
            <v>2</v>
          </cell>
          <cell r="V59" t="str">
            <v>＋</v>
          </cell>
          <cell r="W59">
            <v>0.9</v>
          </cell>
          <cell r="X59" t="str">
            <v>×</v>
          </cell>
          <cell r="Y59">
            <v>2</v>
          </cell>
          <cell r="Z59" t="str">
            <v>)×</v>
          </cell>
          <cell r="AA59">
            <v>1.45</v>
          </cell>
        </row>
        <row r="60">
          <cell r="R60" t="str">
            <v>＋(</v>
          </cell>
          <cell r="S60">
            <v>0.5</v>
          </cell>
          <cell r="T60" t="str">
            <v>×</v>
          </cell>
          <cell r="U60">
            <v>2</v>
          </cell>
          <cell r="V60" t="str">
            <v>＋</v>
          </cell>
          <cell r="W60">
            <v>0.5</v>
          </cell>
          <cell r="X60" t="str">
            <v>×</v>
          </cell>
          <cell r="Y60">
            <v>2</v>
          </cell>
          <cell r="Z60" t="str">
            <v>)×</v>
          </cell>
          <cell r="AA60">
            <v>1.45</v>
          </cell>
        </row>
        <row r="61">
          <cell r="AB61" t="str">
            <v>＝</v>
          </cell>
          <cell r="AC61">
            <v>8.1199999999999992</v>
          </cell>
          <cell r="AD61" t="str">
            <v>ｍ2</v>
          </cell>
        </row>
        <row r="62">
          <cell r="P62" t="str">
            <v>基礎材</v>
          </cell>
          <cell r="Q62">
            <v>200</v>
          </cell>
          <cell r="S62">
            <v>1</v>
          </cell>
          <cell r="T62" t="str">
            <v>×</v>
          </cell>
          <cell r="U62">
            <v>1</v>
          </cell>
          <cell r="AB62" t="str">
            <v>＝</v>
          </cell>
          <cell r="AC62">
            <v>1</v>
          </cell>
          <cell r="AD62" t="str">
            <v>ｍ2</v>
          </cell>
        </row>
        <row r="63">
          <cell r="P63">
            <v>0</v>
          </cell>
          <cell r="Q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P64" t="str">
            <v>足掛金具</v>
          </cell>
          <cell r="Q64" t="str">
            <v xml:space="preserve"> φ19</v>
          </cell>
          <cell r="AC64">
            <v>3</v>
          </cell>
          <cell r="AD64" t="str">
            <v>個</v>
          </cell>
        </row>
      </sheetData>
      <sheetData sheetId="50" refreshError="1">
        <row r="3">
          <cell r="AL3" t="str">
            <v xml:space="preserve">     ｺﾝｸﾘ-ﾄ控除数量計算表（</v>
          </cell>
          <cell r="AP3" t="str">
            <v>集水桝　B　500×500×600</v>
          </cell>
          <cell r="AT3" t="str">
            <v>）</v>
          </cell>
        </row>
        <row r="4">
          <cell r="AR4" t="str">
            <v>桝の総個数 ＝</v>
          </cell>
          <cell r="AT4">
            <v>1</v>
          </cell>
          <cell r="AU4" t="str">
            <v>個</v>
          </cell>
        </row>
        <row r="6">
          <cell r="AP6" t="str">
            <v>ヶ</v>
          </cell>
          <cell r="AR6" t="str">
            <v>コンクリ－ト</v>
          </cell>
        </row>
        <row r="7">
          <cell r="AP7" t="str">
            <v>所</v>
          </cell>
          <cell r="AQ7" t="str">
            <v>壁厚</v>
          </cell>
          <cell r="AR7" t="str">
            <v>控除</v>
          </cell>
          <cell r="AS7" t="str">
            <v>数量</v>
          </cell>
          <cell r="AT7" t="str">
            <v xml:space="preserve">     摘    　 要</v>
          </cell>
        </row>
        <row r="8">
          <cell r="AL8" t="str">
            <v>番号</v>
          </cell>
          <cell r="AM8" t="str">
            <v xml:space="preserve">       項　   目</v>
          </cell>
          <cell r="AP8" t="str">
            <v>数</v>
          </cell>
          <cell r="AQ8" t="str">
            <v>t=</v>
          </cell>
          <cell r="AR8" t="str">
            <v>単位面積</v>
          </cell>
          <cell r="AS8" t="str">
            <v>数　量</v>
          </cell>
        </row>
        <row r="9">
          <cell r="AQ9" t="str">
            <v>(ｍ)</v>
          </cell>
          <cell r="AR9" t="str">
            <v>ｍ2</v>
          </cell>
          <cell r="AS9" t="str">
            <v>ｍ3</v>
          </cell>
        </row>
        <row r="11">
          <cell r="AM11" t="str">
            <v xml:space="preserve"> 既製</v>
          </cell>
        </row>
        <row r="12">
          <cell r="T12" t="str">
            <v>集水桝　B　500×500×600</v>
          </cell>
          <cell r="AA12" t="str">
            <v>（１ヶ所当り）</v>
          </cell>
          <cell r="AL12">
            <v>1</v>
          </cell>
          <cell r="AM12" t="str">
            <v xml:space="preserve"> Ｕ字溝</v>
          </cell>
          <cell r="AN12">
            <v>0.3</v>
          </cell>
          <cell r="AO12">
            <v>0.3</v>
          </cell>
          <cell r="AP12">
            <v>1</v>
          </cell>
          <cell r="AQ12">
            <v>0.15</v>
          </cell>
          <cell r="AR12">
            <v>0.09</v>
          </cell>
          <cell r="AS12">
            <v>1.4E-2</v>
          </cell>
        </row>
        <row r="13">
          <cell r="AM13">
            <v>0</v>
          </cell>
        </row>
        <row r="14">
          <cell r="AL14">
            <v>4</v>
          </cell>
          <cell r="AM14" t="str">
            <v xml:space="preserve"> 管渠φ</v>
          </cell>
          <cell r="AN14">
            <v>0.3</v>
          </cell>
          <cell r="AP14">
            <v>1</v>
          </cell>
          <cell r="AQ14">
            <v>0.15</v>
          </cell>
          <cell r="AR14">
            <v>7.0999999999999994E-2</v>
          </cell>
          <cell r="AS14">
            <v>1.0999999999999999E-2</v>
          </cell>
        </row>
        <row r="15">
          <cell r="AM15">
            <v>0</v>
          </cell>
        </row>
        <row r="16">
          <cell r="AM16">
            <v>0</v>
          </cell>
          <cell r="AQ16">
            <v>0</v>
          </cell>
          <cell r="AR16">
            <v>0</v>
          </cell>
          <cell r="AS16">
            <v>0</v>
          </cell>
        </row>
        <row r="17">
          <cell r="AM17">
            <v>0</v>
          </cell>
        </row>
        <row r="18">
          <cell r="AM18">
            <v>0</v>
          </cell>
          <cell r="AQ18">
            <v>0</v>
          </cell>
          <cell r="AR18">
            <v>0</v>
          </cell>
          <cell r="AS18">
            <v>0</v>
          </cell>
        </row>
        <row r="19">
          <cell r="AM19">
            <v>0</v>
          </cell>
        </row>
        <row r="20">
          <cell r="AM20">
            <v>0</v>
          </cell>
          <cell r="AQ20">
            <v>0</v>
          </cell>
          <cell r="AR20">
            <v>0</v>
          </cell>
          <cell r="AS20">
            <v>0</v>
          </cell>
        </row>
        <row r="21">
          <cell r="AM21">
            <v>0</v>
          </cell>
        </row>
        <row r="22">
          <cell r="AM22">
            <v>0</v>
          </cell>
          <cell r="AQ22">
            <v>0</v>
          </cell>
          <cell r="AR22">
            <v>0</v>
          </cell>
          <cell r="AS22">
            <v>0</v>
          </cell>
        </row>
        <row r="23">
          <cell r="AM23">
            <v>0</v>
          </cell>
        </row>
        <row r="24">
          <cell r="AM24">
            <v>0</v>
          </cell>
          <cell r="AQ24">
            <v>0</v>
          </cell>
          <cell r="AR24">
            <v>0</v>
          </cell>
          <cell r="AS24">
            <v>0</v>
          </cell>
        </row>
        <row r="25">
          <cell r="AM25">
            <v>0</v>
          </cell>
        </row>
        <row r="26">
          <cell r="AM26">
            <v>0</v>
          </cell>
          <cell r="AQ26">
            <v>0</v>
          </cell>
          <cell r="AR26">
            <v>0</v>
          </cell>
          <cell r="AS26">
            <v>0</v>
          </cell>
        </row>
        <row r="27">
          <cell r="AM27">
            <v>0</v>
          </cell>
        </row>
        <row r="28">
          <cell r="AM28">
            <v>0</v>
          </cell>
          <cell r="AQ28">
            <v>0</v>
          </cell>
          <cell r="AR28">
            <v>0</v>
          </cell>
          <cell r="AS28">
            <v>0</v>
          </cell>
        </row>
        <row r="29">
          <cell r="AM29">
            <v>0</v>
          </cell>
        </row>
        <row r="30">
          <cell r="AM30">
            <v>0</v>
          </cell>
          <cell r="AQ30">
            <v>0</v>
          </cell>
          <cell r="AR30">
            <v>0</v>
          </cell>
          <cell r="AS30">
            <v>0</v>
          </cell>
        </row>
        <row r="31">
          <cell r="AM31">
            <v>0</v>
          </cell>
        </row>
        <row r="32">
          <cell r="AM32">
            <v>0</v>
          </cell>
          <cell r="AQ32">
            <v>0</v>
          </cell>
          <cell r="AR32">
            <v>0</v>
          </cell>
          <cell r="AS32">
            <v>0</v>
          </cell>
        </row>
        <row r="33">
          <cell r="AM33">
            <v>0</v>
          </cell>
        </row>
        <row r="34">
          <cell r="AM34">
            <v>0</v>
          </cell>
          <cell r="AQ34">
            <v>0</v>
          </cell>
          <cell r="AR34">
            <v>0</v>
          </cell>
          <cell r="AS34">
            <v>0</v>
          </cell>
        </row>
        <row r="35">
          <cell r="AM35">
            <v>0</v>
          </cell>
        </row>
        <row r="36">
          <cell r="AM36">
            <v>0</v>
          </cell>
          <cell r="AQ36">
            <v>0</v>
          </cell>
          <cell r="AR36">
            <v>0</v>
          </cell>
          <cell r="AS36">
            <v>0</v>
          </cell>
        </row>
        <row r="37">
          <cell r="V37">
            <v>0</v>
          </cell>
          <cell r="X37">
            <v>0</v>
          </cell>
          <cell r="Y37">
            <v>0</v>
          </cell>
          <cell r="AM37">
            <v>0</v>
          </cell>
        </row>
        <row r="38">
          <cell r="AM38">
            <v>0</v>
          </cell>
          <cell r="AQ38">
            <v>0</v>
          </cell>
          <cell r="AR38">
            <v>0</v>
          </cell>
          <cell r="AS38">
            <v>0</v>
          </cell>
        </row>
        <row r="39">
          <cell r="AM39">
            <v>0</v>
          </cell>
        </row>
        <row r="40">
          <cell r="AM40">
            <v>0</v>
          </cell>
        </row>
        <row r="42">
          <cell r="AM42" t="str">
            <v>合</v>
          </cell>
          <cell r="AN42" t="str">
            <v>計</v>
          </cell>
          <cell r="AS42">
            <v>2.5000000000000001E-2</v>
          </cell>
        </row>
        <row r="43">
          <cell r="AM43" t="str">
            <v xml:space="preserve"> １個当り増減数量</v>
          </cell>
        </row>
        <row r="44">
          <cell r="AM44" t="str">
            <v xml:space="preserve"> 桝の総個数</v>
          </cell>
          <cell r="AO44">
            <v>1</v>
          </cell>
          <cell r="AP44" t="str">
            <v>個</v>
          </cell>
          <cell r="AS44">
            <v>2.5000000000000001E-2</v>
          </cell>
        </row>
        <row r="48">
          <cell r="P48" t="str">
            <v>種　　　別</v>
          </cell>
          <cell r="Q48" t="str">
            <v>規格・寸法</v>
          </cell>
          <cell r="W48" t="str">
            <v>計　　　　算　　　　式</v>
          </cell>
          <cell r="AC48" t="str">
            <v>数　　　量</v>
          </cell>
        </row>
        <row r="49">
          <cell r="P49" t="str">
            <v>掘　削</v>
          </cell>
          <cell r="Q49" t="str">
            <v>土  砂</v>
          </cell>
          <cell r="R49" t="str">
            <v>Ｖ＝</v>
          </cell>
          <cell r="S49" t="str">
            <v>H/6</v>
          </cell>
          <cell r="T49" t="str">
            <v>×(</v>
          </cell>
          <cell r="U49" t="str">
            <v>Ａ*ｂ</v>
          </cell>
          <cell r="V49" t="str">
            <v>＋</v>
          </cell>
          <cell r="W49" t="str">
            <v>ａ*Ｂ＋</v>
          </cell>
          <cell r="X49" t="str">
            <v>2（</v>
          </cell>
          <cell r="Y49" t="str">
            <v>ａ*ｂ</v>
          </cell>
          <cell r="Z49" t="str">
            <v>＋</v>
          </cell>
          <cell r="AA49" t="str">
            <v>Ａ*Ｂ))</v>
          </cell>
        </row>
        <row r="50">
          <cell r="R50" t="str">
            <v xml:space="preserve">  床　堀</v>
          </cell>
          <cell r="S50">
            <v>0.315</v>
          </cell>
          <cell r="T50" t="str">
            <v>／6｛</v>
          </cell>
          <cell r="U50">
            <v>1.4</v>
          </cell>
          <cell r="V50" t="str">
            <v>×</v>
          </cell>
          <cell r="W50">
            <v>1.4</v>
          </cell>
          <cell r="X50" t="str">
            <v>＋</v>
          </cell>
          <cell r="Y50">
            <v>1.4</v>
          </cell>
          <cell r="Z50" t="str">
            <v>×</v>
          </cell>
          <cell r="AA50">
            <v>1.4</v>
          </cell>
        </row>
        <row r="51">
          <cell r="R51" t="str">
            <v>＋2（</v>
          </cell>
          <cell r="S51">
            <v>1.4</v>
          </cell>
          <cell r="T51" t="str">
            <v>×</v>
          </cell>
          <cell r="U51">
            <v>1.4</v>
          </cell>
          <cell r="V51" t="str">
            <v>＋</v>
          </cell>
          <cell r="W51">
            <v>1.4</v>
          </cell>
          <cell r="X51" t="str">
            <v>×</v>
          </cell>
          <cell r="Y51">
            <v>1.4</v>
          </cell>
          <cell r="Z51" t="str">
            <v>）｝</v>
          </cell>
          <cell r="AB51" t="str">
            <v>＝</v>
          </cell>
          <cell r="AC51">
            <v>0.61699999999999999</v>
          </cell>
          <cell r="AD51" t="str">
            <v>ｍ3</v>
          </cell>
        </row>
        <row r="52">
          <cell r="P52" t="str">
            <v>埋め戻し</v>
          </cell>
          <cell r="R52" t="str">
            <v>Ｖ＝</v>
          </cell>
          <cell r="S52">
            <v>0.61699999999999999</v>
          </cell>
          <cell r="T52" t="str">
            <v>－（</v>
          </cell>
          <cell r="U52">
            <v>0.8</v>
          </cell>
          <cell r="V52" t="str">
            <v>×</v>
          </cell>
          <cell r="W52">
            <v>0.8</v>
          </cell>
          <cell r="X52" t="str">
            <v>×</v>
          </cell>
          <cell r="Y52">
            <v>0.16500000000000001</v>
          </cell>
          <cell r="Z52" t="str">
            <v>＋</v>
          </cell>
        </row>
        <row r="53">
          <cell r="U53">
            <v>0.9</v>
          </cell>
          <cell r="V53" t="str">
            <v>×</v>
          </cell>
          <cell r="W53">
            <v>0.9</v>
          </cell>
          <cell r="X53" t="str">
            <v>×</v>
          </cell>
          <cell r="Y53">
            <v>0.15</v>
          </cell>
          <cell r="Z53" t="str">
            <v>）</v>
          </cell>
          <cell r="AB53" t="str">
            <v>＝</v>
          </cell>
          <cell r="AC53">
            <v>0.39</v>
          </cell>
          <cell r="AD53" t="str">
            <v>ｍ3</v>
          </cell>
        </row>
        <row r="54">
          <cell r="P54" t="str">
            <v>人力基面整正</v>
          </cell>
          <cell r="S54">
            <v>0.9</v>
          </cell>
          <cell r="T54" t="str">
            <v>×</v>
          </cell>
          <cell r="U54">
            <v>0.9</v>
          </cell>
          <cell r="AB54" t="str">
            <v>＝</v>
          </cell>
          <cell r="AC54">
            <v>0.81</v>
          </cell>
          <cell r="AD54" t="str">
            <v>ｍ2</v>
          </cell>
        </row>
        <row r="55">
          <cell r="P55" t="str">
            <v>コンクリ－ト</v>
          </cell>
          <cell r="Q55" t="str">
            <v>18-8-25BB</v>
          </cell>
          <cell r="S55">
            <v>0.8</v>
          </cell>
          <cell r="T55" t="str">
            <v>×</v>
          </cell>
          <cell r="U55">
            <v>0.8</v>
          </cell>
          <cell r="V55" t="str">
            <v>×</v>
          </cell>
          <cell r="W55">
            <v>0.75</v>
          </cell>
          <cell r="X55" t="str">
            <v>－</v>
          </cell>
          <cell r="Y55">
            <v>0.5</v>
          </cell>
          <cell r="Z55" t="str">
            <v>×</v>
          </cell>
          <cell r="AA55">
            <v>0.5</v>
          </cell>
        </row>
        <row r="56">
          <cell r="R56" t="str">
            <v>×</v>
          </cell>
          <cell r="S56">
            <v>0.52900000000000003</v>
          </cell>
          <cell r="T56" t="str">
            <v>－</v>
          </cell>
          <cell r="U56">
            <v>0.63</v>
          </cell>
          <cell r="V56" t="str">
            <v>×</v>
          </cell>
          <cell r="W56">
            <v>0.63</v>
          </cell>
          <cell r="X56" t="str">
            <v>×</v>
          </cell>
          <cell r="Y56">
            <v>7.0999999999999994E-2</v>
          </cell>
          <cell r="AB56" t="str">
            <v>＝</v>
          </cell>
          <cell r="AC56">
            <v>0.32</v>
          </cell>
        </row>
        <row r="57">
          <cell r="R57" t="str">
            <v>控 除</v>
          </cell>
          <cell r="AB57">
            <v>0</v>
          </cell>
          <cell r="AC57">
            <v>-2.5000000000000001E-2</v>
          </cell>
        </row>
        <row r="58">
          <cell r="AA58" t="str">
            <v>計</v>
          </cell>
          <cell r="AB58" t="str">
            <v>＝</v>
          </cell>
          <cell r="AC58">
            <v>0.29499999999999998</v>
          </cell>
          <cell r="AD58" t="str">
            <v>ｍ3</v>
          </cell>
        </row>
        <row r="59">
          <cell r="P59" t="str">
            <v>型　枠</v>
          </cell>
          <cell r="R59" t="str">
            <v>(</v>
          </cell>
          <cell r="S59">
            <v>0.8</v>
          </cell>
          <cell r="T59" t="str">
            <v>×</v>
          </cell>
          <cell r="U59">
            <v>2</v>
          </cell>
          <cell r="V59" t="str">
            <v>＋</v>
          </cell>
          <cell r="W59">
            <v>0.8</v>
          </cell>
          <cell r="X59" t="str">
            <v>×</v>
          </cell>
          <cell r="Y59">
            <v>2</v>
          </cell>
          <cell r="Z59" t="str">
            <v>)×</v>
          </cell>
          <cell r="AA59">
            <v>0.75</v>
          </cell>
        </row>
        <row r="60">
          <cell r="R60" t="str">
            <v>＋(</v>
          </cell>
          <cell r="S60">
            <v>0.5</v>
          </cell>
          <cell r="T60" t="str">
            <v>×</v>
          </cell>
          <cell r="U60">
            <v>2</v>
          </cell>
          <cell r="V60" t="str">
            <v>＋</v>
          </cell>
          <cell r="W60">
            <v>0.5</v>
          </cell>
          <cell r="X60" t="str">
            <v>×</v>
          </cell>
          <cell r="Y60">
            <v>2</v>
          </cell>
          <cell r="Z60" t="str">
            <v>)×</v>
          </cell>
          <cell r="AA60">
            <v>0.75</v>
          </cell>
        </row>
        <row r="61">
          <cell r="AB61" t="str">
            <v>＝</v>
          </cell>
          <cell r="AC61">
            <v>3.9</v>
          </cell>
          <cell r="AD61" t="str">
            <v>ｍ2</v>
          </cell>
        </row>
        <row r="62">
          <cell r="P62" t="str">
            <v>基礎材</v>
          </cell>
          <cell r="Q62">
            <v>150</v>
          </cell>
          <cell r="S62">
            <v>0.9</v>
          </cell>
          <cell r="T62" t="str">
            <v>×</v>
          </cell>
          <cell r="U62">
            <v>0.9</v>
          </cell>
          <cell r="AB62" t="str">
            <v>＝</v>
          </cell>
          <cell r="AC62">
            <v>0.81</v>
          </cell>
          <cell r="AD62" t="str">
            <v>ｍ2</v>
          </cell>
        </row>
        <row r="63">
          <cell r="P63" t="str">
            <v>グレ－チング蓋</v>
          </cell>
          <cell r="Q63" t="str">
            <v>T-25</v>
          </cell>
          <cell r="S63">
            <v>607</v>
          </cell>
          <cell r="T63" t="str">
            <v>×</v>
          </cell>
          <cell r="U63">
            <v>607</v>
          </cell>
          <cell r="V63" t="str">
            <v>×</v>
          </cell>
          <cell r="W63">
            <v>65</v>
          </cell>
          <cell r="AB63" t="str">
            <v>＝</v>
          </cell>
          <cell r="AC63">
            <v>1</v>
          </cell>
          <cell r="AD63" t="str">
            <v>枚</v>
          </cell>
        </row>
      </sheetData>
      <sheetData sheetId="51" refreshError="1">
        <row r="3">
          <cell r="AL3" t="str">
            <v xml:space="preserve">     ｺﾝｸﾘ-ﾄ控除数量計算表（</v>
          </cell>
          <cell r="AP3" t="str">
            <v>集水桝　B　500×500×800</v>
          </cell>
          <cell r="AT3" t="str">
            <v>）</v>
          </cell>
        </row>
        <row r="4">
          <cell r="AR4" t="str">
            <v>桝の総個数 ＝</v>
          </cell>
          <cell r="AT4">
            <v>1</v>
          </cell>
          <cell r="AU4" t="str">
            <v>個</v>
          </cell>
        </row>
        <row r="6">
          <cell r="AP6" t="str">
            <v>ヶ</v>
          </cell>
          <cell r="AR6" t="str">
            <v>コンクリ－ト</v>
          </cell>
        </row>
        <row r="7">
          <cell r="AP7" t="str">
            <v>所</v>
          </cell>
          <cell r="AQ7" t="str">
            <v>壁厚</v>
          </cell>
          <cell r="AR7" t="str">
            <v>控除</v>
          </cell>
          <cell r="AS7" t="str">
            <v>数量</v>
          </cell>
          <cell r="AT7" t="str">
            <v xml:space="preserve">     摘    　 要</v>
          </cell>
        </row>
        <row r="8">
          <cell r="AL8" t="str">
            <v>番号</v>
          </cell>
          <cell r="AM8" t="str">
            <v xml:space="preserve">       項　   目</v>
          </cell>
          <cell r="AP8" t="str">
            <v>数</v>
          </cell>
          <cell r="AQ8" t="str">
            <v>t=</v>
          </cell>
          <cell r="AR8" t="str">
            <v>単位面積</v>
          </cell>
          <cell r="AS8" t="str">
            <v>数　量</v>
          </cell>
        </row>
        <row r="9">
          <cell r="AQ9" t="str">
            <v>(ｍ)</v>
          </cell>
          <cell r="AR9" t="str">
            <v>ｍ2</v>
          </cell>
          <cell r="AS9" t="str">
            <v>ｍ3</v>
          </cell>
        </row>
        <row r="11">
          <cell r="AM11" t="str">
            <v xml:space="preserve"> 既製</v>
          </cell>
        </row>
        <row r="12">
          <cell r="T12" t="str">
            <v>集水桝　B　500×500×800</v>
          </cell>
          <cell r="AA12" t="str">
            <v>（１ヶ所当り）</v>
          </cell>
          <cell r="AL12">
            <v>1</v>
          </cell>
          <cell r="AM12" t="str">
            <v xml:space="preserve"> Ｕ字溝</v>
          </cell>
          <cell r="AN12">
            <v>0.3</v>
          </cell>
          <cell r="AO12">
            <v>0.3</v>
          </cell>
          <cell r="AP12">
            <v>1</v>
          </cell>
          <cell r="AQ12">
            <v>0.15</v>
          </cell>
          <cell r="AR12">
            <v>0.09</v>
          </cell>
          <cell r="AS12">
            <v>1.4E-2</v>
          </cell>
        </row>
        <row r="13">
          <cell r="AM13">
            <v>0</v>
          </cell>
        </row>
        <row r="14">
          <cell r="AL14">
            <v>5</v>
          </cell>
          <cell r="AM14" t="str">
            <v>横断函渠</v>
          </cell>
          <cell r="AN14">
            <v>0.3</v>
          </cell>
          <cell r="AO14">
            <v>0.3</v>
          </cell>
          <cell r="AP14">
            <v>2</v>
          </cell>
          <cell r="AQ14">
            <v>0.15</v>
          </cell>
          <cell r="AR14">
            <v>0.09</v>
          </cell>
          <cell r="AS14">
            <v>2.7E-2</v>
          </cell>
        </row>
        <row r="15">
          <cell r="AM15">
            <v>0</v>
          </cell>
        </row>
        <row r="16">
          <cell r="AM16">
            <v>0</v>
          </cell>
          <cell r="AQ16">
            <v>0</v>
          </cell>
          <cell r="AR16">
            <v>0</v>
          </cell>
          <cell r="AS16">
            <v>0</v>
          </cell>
        </row>
        <row r="17">
          <cell r="AM17">
            <v>0</v>
          </cell>
        </row>
        <row r="18">
          <cell r="AM18">
            <v>0</v>
          </cell>
          <cell r="AQ18">
            <v>0</v>
          </cell>
          <cell r="AR18">
            <v>0</v>
          </cell>
          <cell r="AS18">
            <v>0</v>
          </cell>
        </row>
        <row r="19">
          <cell r="AM19">
            <v>0</v>
          </cell>
        </row>
        <row r="20">
          <cell r="AM20">
            <v>0</v>
          </cell>
          <cell r="AQ20">
            <v>0</v>
          </cell>
          <cell r="AR20">
            <v>0</v>
          </cell>
          <cell r="AS20">
            <v>0</v>
          </cell>
        </row>
        <row r="21">
          <cell r="AM21">
            <v>0</v>
          </cell>
        </row>
        <row r="22">
          <cell r="AM22">
            <v>0</v>
          </cell>
          <cell r="AQ22">
            <v>0</v>
          </cell>
          <cell r="AR22">
            <v>0</v>
          </cell>
          <cell r="AS22">
            <v>0</v>
          </cell>
        </row>
        <row r="23">
          <cell r="AM23">
            <v>0</v>
          </cell>
        </row>
        <row r="24">
          <cell r="AM24">
            <v>0</v>
          </cell>
          <cell r="AQ24">
            <v>0</v>
          </cell>
          <cell r="AR24">
            <v>0</v>
          </cell>
          <cell r="AS24">
            <v>0</v>
          </cell>
        </row>
        <row r="25">
          <cell r="AM25">
            <v>0</v>
          </cell>
        </row>
        <row r="26">
          <cell r="AM26">
            <v>0</v>
          </cell>
          <cell r="AQ26">
            <v>0</v>
          </cell>
          <cell r="AR26">
            <v>0</v>
          </cell>
          <cell r="AS26">
            <v>0</v>
          </cell>
        </row>
        <row r="27">
          <cell r="AM27">
            <v>0</v>
          </cell>
        </row>
        <row r="28">
          <cell r="AM28">
            <v>0</v>
          </cell>
          <cell r="AQ28">
            <v>0</v>
          </cell>
          <cell r="AR28">
            <v>0</v>
          </cell>
          <cell r="AS28">
            <v>0</v>
          </cell>
        </row>
        <row r="29">
          <cell r="AM29">
            <v>0</v>
          </cell>
        </row>
        <row r="30">
          <cell r="AM30">
            <v>0</v>
          </cell>
          <cell r="AQ30">
            <v>0</v>
          </cell>
          <cell r="AR30">
            <v>0</v>
          </cell>
          <cell r="AS30">
            <v>0</v>
          </cell>
        </row>
        <row r="31">
          <cell r="AM31">
            <v>0</v>
          </cell>
        </row>
        <row r="32">
          <cell r="AM32">
            <v>0</v>
          </cell>
          <cell r="AQ32">
            <v>0</v>
          </cell>
          <cell r="AR32">
            <v>0</v>
          </cell>
          <cell r="AS32">
            <v>0</v>
          </cell>
        </row>
        <row r="33">
          <cell r="AM33">
            <v>0</v>
          </cell>
        </row>
        <row r="34">
          <cell r="AM34">
            <v>0</v>
          </cell>
          <cell r="AQ34">
            <v>0</v>
          </cell>
          <cell r="AR34">
            <v>0</v>
          </cell>
          <cell r="AS34">
            <v>0</v>
          </cell>
        </row>
        <row r="35">
          <cell r="AM35">
            <v>0</v>
          </cell>
        </row>
        <row r="36">
          <cell r="AM36">
            <v>0</v>
          </cell>
          <cell r="AQ36">
            <v>0</v>
          </cell>
          <cell r="AR36">
            <v>0</v>
          </cell>
          <cell r="AS36">
            <v>0</v>
          </cell>
        </row>
        <row r="37">
          <cell r="V37">
            <v>0</v>
          </cell>
          <cell r="X37">
            <v>0</v>
          </cell>
          <cell r="Y37">
            <v>0</v>
          </cell>
          <cell r="AM37">
            <v>0</v>
          </cell>
        </row>
        <row r="38">
          <cell r="AM38">
            <v>0</v>
          </cell>
          <cell r="AQ38">
            <v>0</v>
          </cell>
          <cell r="AR38">
            <v>0</v>
          </cell>
          <cell r="AS38">
            <v>0</v>
          </cell>
        </row>
        <row r="39">
          <cell r="AM39">
            <v>0</v>
          </cell>
        </row>
        <row r="40">
          <cell r="AM40">
            <v>0</v>
          </cell>
        </row>
        <row r="42">
          <cell r="AM42" t="str">
            <v>合</v>
          </cell>
          <cell r="AN42" t="str">
            <v>計</v>
          </cell>
          <cell r="AS42">
            <v>4.1000000000000002E-2</v>
          </cell>
        </row>
        <row r="43">
          <cell r="AM43" t="str">
            <v xml:space="preserve"> １個当り増減数量</v>
          </cell>
        </row>
        <row r="44">
          <cell r="AM44" t="str">
            <v xml:space="preserve"> 桝の総個数</v>
          </cell>
          <cell r="AO44">
            <v>1</v>
          </cell>
          <cell r="AP44" t="str">
            <v>個</v>
          </cell>
          <cell r="AS44">
            <v>4.1000000000000002E-2</v>
          </cell>
        </row>
        <row r="48">
          <cell r="P48" t="str">
            <v>種　　　別</v>
          </cell>
          <cell r="Q48" t="str">
            <v>規格・寸法</v>
          </cell>
          <cell r="W48" t="str">
            <v>計　　　　算　　　　式</v>
          </cell>
          <cell r="AC48" t="str">
            <v>数　　　量</v>
          </cell>
        </row>
        <row r="49">
          <cell r="P49" t="str">
            <v>掘　削</v>
          </cell>
          <cell r="Q49" t="str">
            <v>土  砂</v>
          </cell>
          <cell r="R49" t="str">
            <v>Ｖ＝</v>
          </cell>
          <cell r="S49" t="str">
            <v>H/6</v>
          </cell>
          <cell r="T49" t="str">
            <v>×(</v>
          </cell>
          <cell r="U49" t="str">
            <v>Ａ*ｂ</v>
          </cell>
          <cell r="V49" t="str">
            <v>＋</v>
          </cell>
          <cell r="W49" t="str">
            <v>ａ*Ｂ＋</v>
          </cell>
          <cell r="X49" t="str">
            <v>2（</v>
          </cell>
          <cell r="Y49" t="str">
            <v>ａ*ｂ</v>
          </cell>
          <cell r="Z49" t="str">
            <v>＋</v>
          </cell>
          <cell r="AA49" t="str">
            <v>Ａ*Ｂ))</v>
          </cell>
        </row>
        <row r="50">
          <cell r="R50" t="str">
            <v xml:space="preserve">  床　堀</v>
          </cell>
          <cell r="S50">
            <v>0.61</v>
          </cell>
          <cell r="T50" t="str">
            <v>／6｛</v>
          </cell>
          <cell r="U50">
            <v>1.4</v>
          </cell>
          <cell r="V50" t="str">
            <v>×</v>
          </cell>
          <cell r="W50">
            <v>1.4</v>
          </cell>
          <cell r="X50" t="str">
            <v>＋</v>
          </cell>
          <cell r="Y50">
            <v>1.4</v>
          </cell>
          <cell r="Z50" t="str">
            <v>×</v>
          </cell>
          <cell r="AA50">
            <v>1.4</v>
          </cell>
        </row>
        <row r="51">
          <cell r="R51" t="str">
            <v>＋2（</v>
          </cell>
          <cell r="S51">
            <v>1.4</v>
          </cell>
          <cell r="T51" t="str">
            <v>×</v>
          </cell>
          <cell r="U51">
            <v>1.4</v>
          </cell>
          <cell r="V51" t="str">
            <v>＋</v>
          </cell>
          <cell r="W51">
            <v>1.4</v>
          </cell>
          <cell r="X51" t="str">
            <v>×</v>
          </cell>
          <cell r="Y51">
            <v>1.4</v>
          </cell>
          <cell r="Z51" t="str">
            <v>）｝</v>
          </cell>
          <cell r="AB51" t="str">
            <v>＝</v>
          </cell>
          <cell r="AC51">
            <v>1.196</v>
          </cell>
          <cell r="AD51" t="str">
            <v>ｍ3</v>
          </cell>
        </row>
        <row r="52">
          <cell r="P52" t="str">
            <v>埋め戻し</v>
          </cell>
          <cell r="R52" t="str">
            <v>Ｖ＝</v>
          </cell>
          <cell r="S52">
            <v>1.196</v>
          </cell>
          <cell r="T52" t="str">
            <v>－（</v>
          </cell>
          <cell r="U52">
            <v>0.8</v>
          </cell>
          <cell r="V52" t="str">
            <v>×</v>
          </cell>
          <cell r="W52">
            <v>0.8</v>
          </cell>
          <cell r="X52" t="str">
            <v>×</v>
          </cell>
          <cell r="Y52">
            <v>0.45999999999999996</v>
          </cell>
          <cell r="Z52" t="str">
            <v>＋</v>
          </cell>
        </row>
        <row r="53">
          <cell r="U53">
            <v>0.9</v>
          </cell>
          <cell r="V53" t="str">
            <v>×</v>
          </cell>
          <cell r="W53">
            <v>0.9</v>
          </cell>
          <cell r="X53" t="str">
            <v>×</v>
          </cell>
          <cell r="Y53">
            <v>0.15</v>
          </cell>
          <cell r="Z53" t="str">
            <v>）</v>
          </cell>
          <cell r="AB53" t="str">
            <v>＝</v>
          </cell>
          <cell r="AC53">
            <v>0.78</v>
          </cell>
          <cell r="AD53" t="str">
            <v>ｍ3</v>
          </cell>
        </row>
        <row r="54">
          <cell r="P54" t="str">
            <v>人力基面整正</v>
          </cell>
          <cell r="S54">
            <v>0.9</v>
          </cell>
          <cell r="T54" t="str">
            <v>×</v>
          </cell>
          <cell r="U54">
            <v>0.9</v>
          </cell>
          <cell r="AB54" t="str">
            <v>＝</v>
          </cell>
          <cell r="AC54">
            <v>0.81</v>
          </cell>
          <cell r="AD54" t="str">
            <v>ｍ2</v>
          </cell>
        </row>
        <row r="55">
          <cell r="P55" t="str">
            <v>コンクリ－ト</v>
          </cell>
          <cell r="Q55" t="str">
            <v>18-8-25BB</v>
          </cell>
          <cell r="S55">
            <v>0.8</v>
          </cell>
          <cell r="T55" t="str">
            <v>×</v>
          </cell>
          <cell r="U55">
            <v>0.8</v>
          </cell>
          <cell r="V55" t="str">
            <v>×</v>
          </cell>
          <cell r="W55">
            <v>0.95000000000000007</v>
          </cell>
          <cell r="X55" t="str">
            <v>－</v>
          </cell>
          <cell r="Y55">
            <v>0.5</v>
          </cell>
          <cell r="Z55" t="str">
            <v>×</v>
          </cell>
          <cell r="AA55">
            <v>0.5</v>
          </cell>
        </row>
        <row r="56">
          <cell r="R56" t="str">
            <v>×</v>
          </cell>
          <cell r="S56">
            <v>0.72900000000000009</v>
          </cell>
          <cell r="T56" t="str">
            <v>－</v>
          </cell>
          <cell r="U56">
            <v>0.63</v>
          </cell>
          <cell r="V56" t="str">
            <v>×</v>
          </cell>
          <cell r="W56">
            <v>0.63</v>
          </cell>
          <cell r="X56" t="str">
            <v>×</v>
          </cell>
          <cell r="Y56">
            <v>7.0999999999999994E-2</v>
          </cell>
          <cell r="AB56" t="str">
            <v>＝</v>
          </cell>
          <cell r="AC56">
            <v>0.39800000000000002</v>
          </cell>
        </row>
        <row r="57">
          <cell r="R57" t="str">
            <v>控 除</v>
          </cell>
          <cell r="AB57">
            <v>0</v>
          </cell>
          <cell r="AC57">
            <v>-4.1000000000000002E-2</v>
          </cell>
        </row>
        <row r="58">
          <cell r="AA58" t="str">
            <v>計</v>
          </cell>
          <cell r="AB58" t="str">
            <v>＝</v>
          </cell>
          <cell r="AC58">
            <v>0.35700000000000004</v>
          </cell>
          <cell r="AD58" t="str">
            <v>ｍ3</v>
          </cell>
        </row>
        <row r="59">
          <cell r="P59" t="str">
            <v>型　枠</v>
          </cell>
          <cell r="R59" t="str">
            <v>(</v>
          </cell>
          <cell r="S59">
            <v>0.8</v>
          </cell>
          <cell r="T59" t="str">
            <v>×</v>
          </cell>
          <cell r="U59">
            <v>2</v>
          </cell>
          <cell r="V59" t="str">
            <v>＋</v>
          </cell>
          <cell r="W59">
            <v>0.8</v>
          </cell>
          <cell r="X59" t="str">
            <v>×</v>
          </cell>
          <cell r="Y59">
            <v>2</v>
          </cell>
          <cell r="Z59" t="str">
            <v>)×</v>
          </cell>
          <cell r="AA59">
            <v>0.95000000000000007</v>
          </cell>
        </row>
        <row r="60">
          <cell r="R60" t="str">
            <v>＋(</v>
          </cell>
          <cell r="S60">
            <v>0.5</v>
          </cell>
          <cell r="T60" t="str">
            <v>×</v>
          </cell>
          <cell r="U60">
            <v>2</v>
          </cell>
          <cell r="V60" t="str">
            <v>＋</v>
          </cell>
          <cell r="W60">
            <v>0.5</v>
          </cell>
          <cell r="X60" t="str">
            <v>×</v>
          </cell>
          <cell r="Y60">
            <v>2</v>
          </cell>
          <cell r="Z60" t="str">
            <v>)×</v>
          </cell>
          <cell r="AA60">
            <v>0.95000000000000007</v>
          </cell>
        </row>
        <row r="61">
          <cell r="AB61" t="str">
            <v>＝</v>
          </cell>
          <cell r="AC61">
            <v>4.9400000000000004</v>
          </cell>
          <cell r="AD61" t="str">
            <v>ｍ2</v>
          </cell>
        </row>
        <row r="62">
          <cell r="P62" t="str">
            <v>基礎材</v>
          </cell>
          <cell r="Q62">
            <v>150</v>
          </cell>
          <cell r="S62">
            <v>0.9</v>
          </cell>
          <cell r="T62" t="str">
            <v>×</v>
          </cell>
          <cell r="U62">
            <v>0.9</v>
          </cell>
          <cell r="AB62" t="str">
            <v>＝</v>
          </cell>
          <cell r="AC62">
            <v>0.81</v>
          </cell>
          <cell r="AD62" t="str">
            <v>ｍ2</v>
          </cell>
        </row>
        <row r="63">
          <cell r="P63" t="str">
            <v>グレ－チング蓋</v>
          </cell>
          <cell r="Q63" t="str">
            <v>T-25</v>
          </cell>
          <cell r="S63">
            <v>607</v>
          </cell>
          <cell r="T63" t="str">
            <v>×</v>
          </cell>
          <cell r="U63">
            <v>607</v>
          </cell>
          <cell r="V63" t="str">
            <v>×</v>
          </cell>
          <cell r="W63">
            <v>65</v>
          </cell>
          <cell r="AB63" t="str">
            <v>＝</v>
          </cell>
          <cell r="AC63">
            <v>1</v>
          </cell>
          <cell r="AD63" t="str">
            <v>枚</v>
          </cell>
        </row>
      </sheetData>
      <sheetData sheetId="52" refreshError="1">
        <row r="3">
          <cell r="AL3" t="str">
            <v xml:space="preserve">     ｺﾝｸﾘ-ﾄ控除数量計算表（</v>
          </cell>
          <cell r="AP3" t="str">
            <v>集水桝　B　500×500×900</v>
          </cell>
          <cell r="AT3" t="str">
            <v>）</v>
          </cell>
        </row>
        <row r="4">
          <cell r="AR4" t="str">
            <v>桝の総個数 ＝</v>
          </cell>
          <cell r="AT4">
            <v>2</v>
          </cell>
          <cell r="AU4" t="str">
            <v>個</v>
          </cell>
        </row>
        <row r="6">
          <cell r="AP6" t="str">
            <v>ヶ</v>
          </cell>
          <cell r="AR6" t="str">
            <v>コンクリ－ト</v>
          </cell>
        </row>
        <row r="7">
          <cell r="AP7" t="str">
            <v>所</v>
          </cell>
          <cell r="AQ7" t="str">
            <v>壁厚</v>
          </cell>
          <cell r="AR7" t="str">
            <v>控除</v>
          </cell>
          <cell r="AS7" t="str">
            <v>数量</v>
          </cell>
          <cell r="AT7" t="str">
            <v xml:space="preserve">     摘    　 要</v>
          </cell>
        </row>
        <row r="8">
          <cell r="AL8" t="str">
            <v>番号</v>
          </cell>
          <cell r="AM8" t="str">
            <v xml:space="preserve">       項　   目</v>
          </cell>
          <cell r="AP8" t="str">
            <v>数</v>
          </cell>
          <cell r="AQ8" t="str">
            <v>t=</v>
          </cell>
          <cell r="AR8" t="str">
            <v>単位面積</v>
          </cell>
          <cell r="AS8" t="str">
            <v>数　量</v>
          </cell>
        </row>
        <row r="9">
          <cell r="AQ9" t="str">
            <v>(ｍ)</v>
          </cell>
          <cell r="AR9" t="str">
            <v>ｍ2</v>
          </cell>
          <cell r="AS9" t="str">
            <v>ｍ3</v>
          </cell>
        </row>
        <row r="11">
          <cell r="AM11" t="str">
            <v xml:space="preserve"> 既製</v>
          </cell>
        </row>
        <row r="12">
          <cell r="T12" t="str">
            <v>集水桝　B　500×500×900</v>
          </cell>
          <cell r="AA12" t="str">
            <v>（１ヶ所当り）</v>
          </cell>
          <cell r="AL12">
            <v>1</v>
          </cell>
          <cell r="AM12" t="str">
            <v xml:space="preserve"> Ｕ字溝</v>
          </cell>
          <cell r="AN12">
            <v>0.3</v>
          </cell>
          <cell r="AO12">
            <v>0.3</v>
          </cell>
          <cell r="AP12">
            <v>1</v>
          </cell>
          <cell r="AQ12">
            <v>0.15</v>
          </cell>
          <cell r="AR12">
            <v>0.09</v>
          </cell>
          <cell r="AS12">
            <v>1.4E-2</v>
          </cell>
        </row>
        <row r="13">
          <cell r="AM13">
            <v>0</v>
          </cell>
        </row>
        <row r="14">
          <cell r="AL14">
            <v>3</v>
          </cell>
          <cell r="AM14" t="str">
            <v>VS側溝</v>
          </cell>
          <cell r="AN14">
            <v>0.3</v>
          </cell>
          <cell r="AO14">
            <v>0.6</v>
          </cell>
          <cell r="AP14">
            <v>2</v>
          </cell>
          <cell r="AQ14">
            <v>0.15</v>
          </cell>
          <cell r="AR14">
            <v>0.18</v>
          </cell>
          <cell r="AS14">
            <v>5.3999999999999999E-2</v>
          </cell>
        </row>
        <row r="15">
          <cell r="AM15">
            <v>0</v>
          </cell>
        </row>
        <row r="16">
          <cell r="AL16">
            <v>5</v>
          </cell>
          <cell r="AM16" t="str">
            <v>横断函渠</v>
          </cell>
          <cell r="AN16">
            <v>0.3</v>
          </cell>
          <cell r="AO16">
            <v>0.3</v>
          </cell>
          <cell r="AP16">
            <v>1</v>
          </cell>
          <cell r="AQ16">
            <v>0.15</v>
          </cell>
          <cell r="AR16">
            <v>0.09</v>
          </cell>
          <cell r="AS16">
            <v>1.4E-2</v>
          </cell>
        </row>
        <row r="17">
          <cell r="AM17">
            <v>0</v>
          </cell>
        </row>
        <row r="18">
          <cell r="AM18">
            <v>0</v>
          </cell>
          <cell r="AQ18">
            <v>0</v>
          </cell>
          <cell r="AR18">
            <v>0</v>
          </cell>
          <cell r="AS18">
            <v>0</v>
          </cell>
        </row>
        <row r="19">
          <cell r="AM19">
            <v>0</v>
          </cell>
        </row>
        <row r="20">
          <cell r="AM20">
            <v>0</v>
          </cell>
          <cell r="AQ20">
            <v>0</v>
          </cell>
          <cell r="AR20">
            <v>0</v>
          </cell>
          <cell r="AS20">
            <v>0</v>
          </cell>
        </row>
        <row r="21">
          <cell r="AM21">
            <v>0</v>
          </cell>
        </row>
        <row r="22">
          <cell r="AM22">
            <v>0</v>
          </cell>
          <cell r="AQ22">
            <v>0</v>
          </cell>
          <cell r="AR22">
            <v>0</v>
          </cell>
          <cell r="AS22">
            <v>0</v>
          </cell>
        </row>
        <row r="23">
          <cell r="AM23">
            <v>0</v>
          </cell>
        </row>
        <row r="24">
          <cell r="AM24">
            <v>0</v>
          </cell>
          <cell r="AQ24">
            <v>0</v>
          </cell>
          <cell r="AR24">
            <v>0</v>
          </cell>
          <cell r="AS24">
            <v>0</v>
          </cell>
        </row>
        <row r="25">
          <cell r="AM25">
            <v>0</v>
          </cell>
        </row>
        <row r="26">
          <cell r="AM26">
            <v>0</v>
          </cell>
          <cell r="AQ26">
            <v>0</v>
          </cell>
          <cell r="AR26">
            <v>0</v>
          </cell>
          <cell r="AS26">
            <v>0</v>
          </cell>
        </row>
        <row r="27">
          <cell r="AM27">
            <v>0</v>
          </cell>
        </row>
        <row r="28">
          <cell r="AM28">
            <v>0</v>
          </cell>
          <cell r="AQ28">
            <v>0</v>
          </cell>
          <cell r="AR28">
            <v>0</v>
          </cell>
          <cell r="AS28">
            <v>0</v>
          </cell>
        </row>
        <row r="29">
          <cell r="AM29">
            <v>0</v>
          </cell>
        </row>
        <row r="30">
          <cell r="AM30">
            <v>0</v>
          </cell>
          <cell r="AQ30">
            <v>0</v>
          </cell>
          <cell r="AR30">
            <v>0</v>
          </cell>
          <cell r="AS30">
            <v>0</v>
          </cell>
        </row>
        <row r="31">
          <cell r="AM31">
            <v>0</v>
          </cell>
        </row>
        <row r="32">
          <cell r="AM32">
            <v>0</v>
          </cell>
          <cell r="AQ32">
            <v>0</v>
          </cell>
          <cell r="AR32">
            <v>0</v>
          </cell>
          <cell r="AS32">
            <v>0</v>
          </cell>
        </row>
        <row r="33">
          <cell r="AM33">
            <v>0</v>
          </cell>
        </row>
        <row r="34">
          <cell r="AM34">
            <v>0</v>
          </cell>
          <cell r="AQ34">
            <v>0</v>
          </cell>
          <cell r="AR34">
            <v>0</v>
          </cell>
          <cell r="AS34">
            <v>0</v>
          </cell>
        </row>
        <row r="35">
          <cell r="AM35">
            <v>0</v>
          </cell>
        </row>
        <row r="36">
          <cell r="AM36">
            <v>0</v>
          </cell>
          <cell r="AQ36">
            <v>0</v>
          </cell>
          <cell r="AR36">
            <v>0</v>
          </cell>
          <cell r="AS36">
            <v>0</v>
          </cell>
        </row>
        <row r="37">
          <cell r="V37">
            <v>0</v>
          </cell>
          <cell r="X37">
            <v>0</v>
          </cell>
          <cell r="Y37">
            <v>0</v>
          </cell>
          <cell r="AM37">
            <v>0</v>
          </cell>
        </row>
        <row r="38">
          <cell r="AM38">
            <v>0</v>
          </cell>
          <cell r="AQ38">
            <v>0</v>
          </cell>
          <cell r="AR38">
            <v>0</v>
          </cell>
          <cell r="AS38">
            <v>0</v>
          </cell>
        </row>
        <row r="39">
          <cell r="AM39">
            <v>0</v>
          </cell>
        </row>
        <row r="40">
          <cell r="AM40">
            <v>0</v>
          </cell>
        </row>
        <row r="42">
          <cell r="AM42" t="str">
            <v>合</v>
          </cell>
          <cell r="AN42" t="str">
            <v>計</v>
          </cell>
          <cell r="AS42">
            <v>8.2000000000000003E-2</v>
          </cell>
        </row>
        <row r="43">
          <cell r="AM43" t="str">
            <v xml:space="preserve"> １個当り増減数量</v>
          </cell>
        </row>
        <row r="44">
          <cell r="AM44" t="str">
            <v xml:space="preserve"> 桝の総個数</v>
          </cell>
          <cell r="AO44">
            <v>2</v>
          </cell>
          <cell r="AP44" t="str">
            <v>個</v>
          </cell>
          <cell r="AS44">
            <v>4.1000000000000002E-2</v>
          </cell>
        </row>
        <row r="48">
          <cell r="P48" t="str">
            <v>種　　　別</v>
          </cell>
          <cell r="Q48" t="str">
            <v>規格・寸法</v>
          </cell>
          <cell r="W48" t="str">
            <v>計　　　　算　　　　式</v>
          </cell>
          <cell r="AC48" t="str">
            <v>数　　　量</v>
          </cell>
        </row>
        <row r="49">
          <cell r="P49" t="str">
            <v>掘　削</v>
          </cell>
          <cell r="Q49" t="str">
            <v>土  砂</v>
          </cell>
          <cell r="R49" t="str">
            <v>Ｖ＝</v>
          </cell>
          <cell r="S49" t="str">
            <v>H/6</v>
          </cell>
          <cell r="T49" t="str">
            <v>×(</v>
          </cell>
          <cell r="U49" t="str">
            <v>Ａ*ｂ</v>
          </cell>
          <cell r="V49" t="str">
            <v>＋</v>
          </cell>
          <cell r="W49" t="str">
            <v>ａ*Ｂ＋</v>
          </cell>
          <cell r="X49" t="str">
            <v>2（</v>
          </cell>
          <cell r="Y49" t="str">
            <v>ａ*ｂ</v>
          </cell>
          <cell r="Z49" t="str">
            <v>＋</v>
          </cell>
          <cell r="AA49" t="str">
            <v>Ａ*Ｂ))</v>
          </cell>
        </row>
        <row r="50">
          <cell r="R50" t="str">
            <v xml:space="preserve">  床　堀</v>
          </cell>
          <cell r="S50">
            <v>0.45800000000000002</v>
          </cell>
          <cell r="T50" t="str">
            <v>／6｛</v>
          </cell>
          <cell r="U50">
            <v>1.4</v>
          </cell>
          <cell r="V50" t="str">
            <v>×</v>
          </cell>
          <cell r="W50">
            <v>1.4</v>
          </cell>
          <cell r="X50" t="str">
            <v>＋</v>
          </cell>
          <cell r="Y50">
            <v>1.4</v>
          </cell>
          <cell r="Z50" t="str">
            <v>×</v>
          </cell>
          <cell r="AA50">
            <v>1.4</v>
          </cell>
        </row>
        <row r="51">
          <cell r="R51" t="str">
            <v>＋2（</v>
          </cell>
          <cell r="S51">
            <v>1.4</v>
          </cell>
          <cell r="T51" t="str">
            <v>×</v>
          </cell>
          <cell r="U51">
            <v>1.4</v>
          </cell>
          <cell r="V51" t="str">
            <v>＋</v>
          </cell>
          <cell r="W51">
            <v>1.4</v>
          </cell>
          <cell r="X51" t="str">
            <v>×</v>
          </cell>
          <cell r="Y51">
            <v>1.4</v>
          </cell>
          <cell r="Z51" t="str">
            <v>）｝</v>
          </cell>
          <cell r="AB51" t="str">
            <v>＝</v>
          </cell>
          <cell r="AC51">
            <v>0.89800000000000002</v>
          </cell>
          <cell r="AD51" t="str">
            <v>ｍ3</v>
          </cell>
        </row>
        <row r="52">
          <cell r="P52" t="str">
            <v>埋め戻し</v>
          </cell>
          <cell r="R52" t="str">
            <v>Ｖ＝</v>
          </cell>
          <cell r="S52">
            <v>0.89800000000000002</v>
          </cell>
          <cell r="T52" t="str">
            <v>－（</v>
          </cell>
          <cell r="U52">
            <v>0.8</v>
          </cell>
          <cell r="V52" t="str">
            <v>×</v>
          </cell>
          <cell r="W52">
            <v>0.8</v>
          </cell>
          <cell r="X52" t="str">
            <v>×</v>
          </cell>
          <cell r="Y52">
            <v>0.30800000000000005</v>
          </cell>
          <cell r="Z52" t="str">
            <v>＋</v>
          </cell>
        </row>
        <row r="53">
          <cell r="U53">
            <v>0.9</v>
          </cell>
          <cell r="V53" t="str">
            <v>×</v>
          </cell>
          <cell r="W53">
            <v>0.9</v>
          </cell>
          <cell r="X53" t="str">
            <v>×</v>
          </cell>
          <cell r="Y53">
            <v>0.15</v>
          </cell>
          <cell r="Z53" t="str">
            <v>）</v>
          </cell>
          <cell r="AB53" t="str">
            <v>＝</v>
          </cell>
          <cell r="AC53">
            <v>0.57899999999999996</v>
          </cell>
          <cell r="AD53" t="str">
            <v>ｍ3</v>
          </cell>
        </row>
        <row r="54">
          <cell r="P54" t="str">
            <v>人力基面整正</v>
          </cell>
          <cell r="S54">
            <v>0.9</v>
          </cell>
          <cell r="T54" t="str">
            <v>×</v>
          </cell>
          <cell r="U54">
            <v>0.9</v>
          </cell>
          <cell r="AB54" t="str">
            <v>＝</v>
          </cell>
          <cell r="AC54">
            <v>0.81</v>
          </cell>
          <cell r="AD54" t="str">
            <v>ｍ2</v>
          </cell>
        </row>
        <row r="55">
          <cell r="P55" t="str">
            <v>コンクリ－ト</v>
          </cell>
          <cell r="Q55" t="str">
            <v>18-8-25BB</v>
          </cell>
          <cell r="S55">
            <v>0.8</v>
          </cell>
          <cell r="T55" t="str">
            <v>×</v>
          </cell>
          <cell r="U55">
            <v>0.8</v>
          </cell>
          <cell r="V55" t="str">
            <v>×</v>
          </cell>
          <cell r="W55">
            <v>1.05</v>
          </cell>
          <cell r="X55" t="str">
            <v>－</v>
          </cell>
          <cell r="Y55">
            <v>0.5</v>
          </cell>
          <cell r="Z55" t="str">
            <v>×</v>
          </cell>
          <cell r="AA55">
            <v>0.5</v>
          </cell>
        </row>
        <row r="56">
          <cell r="R56" t="str">
            <v>×</v>
          </cell>
          <cell r="S56">
            <v>0.82900000000000007</v>
          </cell>
          <cell r="T56" t="str">
            <v>－</v>
          </cell>
          <cell r="U56">
            <v>0.63</v>
          </cell>
          <cell r="V56" t="str">
            <v>×</v>
          </cell>
          <cell r="W56">
            <v>0.63</v>
          </cell>
          <cell r="X56" t="str">
            <v>×</v>
          </cell>
          <cell r="Y56">
            <v>7.0999999999999994E-2</v>
          </cell>
          <cell r="AB56" t="str">
            <v>＝</v>
          </cell>
          <cell r="AC56">
            <v>0.437</v>
          </cell>
        </row>
        <row r="57">
          <cell r="R57" t="str">
            <v>控 除</v>
          </cell>
          <cell r="AB57">
            <v>0</v>
          </cell>
          <cell r="AC57">
            <v>-4.1000000000000002E-2</v>
          </cell>
        </row>
        <row r="58">
          <cell r="AA58" t="str">
            <v>計</v>
          </cell>
          <cell r="AB58" t="str">
            <v>＝</v>
          </cell>
          <cell r="AC58">
            <v>0.39600000000000002</v>
          </cell>
          <cell r="AD58" t="str">
            <v>ｍ3</v>
          </cell>
        </row>
        <row r="59">
          <cell r="P59" t="str">
            <v>型　枠</v>
          </cell>
          <cell r="R59" t="str">
            <v>(</v>
          </cell>
          <cell r="S59">
            <v>0.8</v>
          </cell>
          <cell r="T59" t="str">
            <v>×</v>
          </cell>
          <cell r="U59">
            <v>2</v>
          </cell>
          <cell r="V59" t="str">
            <v>＋</v>
          </cell>
          <cell r="W59">
            <v>0.8</v>
          </cell>
          <cell r="X59" t="str">
            <v>×</v>
          </cell>
          <cell r="Y59">
            <v>2</v>
          </cell>
          <cell r="Z59" t="str">
            <v>)×</v>
          </cell>
          <cell r="AA59">
            <v>1.05</v>
          </cell>
        </row>
        <row r="60">
          <cell r="R60" t="str">
            <v>＋(</v>
          </cell>
          <cell r="S60">
            <v>0.5</v>
          </cell>
          <cell r="T60" t="str">
            <v>×</v>
          </cell>
          <cell r="U60">
            <v>2</v>
          </cell>
          <cell r="V60" t="str">
            <v>＋</v>
          </cell>
          <cell r="W60">
            <v>0.5</v>
          </cell>
          <cell r="X60" t="str">
            <v>×</v>
          </cell>
          <cell r="Y60">
            <v>2</v>
          </cell>
          <cell r="Z60" t="str">
            <v>)×</v>
          </cell>
          <cell r="AA60">
            <v>1.05</v>
          </cell>
        </row>
        <row r="61">
          <cell r="AB61" t="str">
            <v>＝</v>
          </cell>
          <cell r="AC61">
            <v>5.46</v>
          </cell>
          <cell r="AD61" t="str">
            <v>ｍ2</v>
          </cell>
        </row>
        <row r="62">
          <cell r="P62" t="str">
            <v>基礎材</v>
          </cell>
          <cell r="Q62">
            <v>150</v>
          </cell>
          <cell r="S62">
            <v>0.9</v>
          </cell>
          <cell r="T62" t="str">
            <v>×</v>
          </cell>
          <cell r="U62">
            <v>0.9</v>
          </cell>
          <cell r="AB62" t="str">
            <v>＝</v>
          </cell>
          <cell r="AC62">
            <v>0.81</v>
          </cell>
          <cell r="AD62" t="str">
            <v>ｍ2</v>
          </cell>
        </row>
        <row r="63">
          <cell r="P63" t="str">
            <v>グレ－チング蓋</v>
          </cell>
          <cell r="Q63" t="str">
            <v>T-25</v>
          </cell>
          <cell r="S63">
            <v>607</v>
          </cell>
          <cell r="T63" t="str">
            <v>×</v>
          </cell>
          <cell r="U63">
            <v>607</v>
          </cell>
          <cell r="V63" t="str">
            <v>×</v>
          </cell>
          <cell r="W63">
            <v>65</v>
          </cell>
          <cell r="AB63" t="str">
            <v>＝</v>
          </cell>
          <cell r="AC63">
            <v>1</v>
          </cell>
          <cell r="AD63" t="str">
            <v>枚</v>
          </cell>
        </row>
      </sheetData>
      <sheetData sheetId="53" refreshError="1">
        <row r="3">
          <cell r="AL3" t="str">
            <v xml:space="preserve">     ｺﾝｸﾘ-ﾄ控除数量計算表（</v>
          </cell>
          <cell r="AP3" t="str">
            <v>集水桝　B　600×600×800</v>
          </cell>
          <cell r="AT3" t="str">
            <v>）</v>
          </cell>
        </row>
        <row r="4">
          <cell r="AR4" t="str">
            <v>桝の総個数 ＝</v>
          </cell>
          <cell r="AT4">
            <v>5</v>
          </cell>
          <cell r="AU4" t="str">
            <v>個</v>
          </cell>
        </row>
        <row r="6">
          <cell r="AP6" t="str">
            <v>ヶ</v>
          </cell>
          <cell r="AR6" t="str">
            <v>コンクリ－ト</v>
          </cell>
        </row>
        <row r="7">
          <cell r="AP7" t="str">
            <v>所</v>
          </cell>
          <cell r="AQ7" t="str">
            <v>壁厚</v>
          </cell>
          <cell r="AR7" t="str">
            <v>控除</v>
          </cell>
          <cell r="AS7" t="str">
            <v>数量</v>
          </cell>
          <cell r="AT7" t="str">
            <v xml:space="preserve">     摘    　 要</v>
          </cell>
        </row>
        <row r="8">
          <cell r="AL8" t="str">
            <v>番号</v>
          </cell>
          <cell r="AM8" t="str">
            <v xml:space="preserve">       項　   目</v>
          </cell>
          <cell r="AP8" t="str">
            <v>数</v>
          </cell>
          <cell r="AQ8" t="str">
            <v>t=</v>
          </cell>
          <cell r="AR8" t="str">
            <v>単位面積</v>
          </cell>
          <cell r="AS8" t="str">
            <v>数　量</v>
          </cell>
        </row>
        <row r="9">
          <cell r="AQ9" t="str">
            <v>(ｍ)</v>
          </cell>
          <cell r="AR9" t="str">
            <v>ｍ2</v>
          </cell>
          <cell r="AS9" t="str">
            <v>ｍ3</v>
          </cell>
        </row>
        <row r="11">
          <cell r="AM11" t="str">
            <v xml:space="preserve"> 既製</v>
          </cell>
        </row>
        <row r="12">
          <cell r="T12" t="str">
            <v>集水桝　B　600×600×800</v>
          </cell>
          <cell r="AA12" t="str">
            <v>（１ヶ所当り）</v>
          </cell>
          <cell r="AL12">
            <v>1</v>
          </cell>
          <cell r="AM12" t="str">
            <v xml:space="preserve"> Ｕ字溝</v>
          </cell>
          <cell r="AN12">
            <v>0.3</v>
          </cell>
          <cell r="AO12">
            <v>0.3</v>
          </cell>
          <cell r="AP12">
            <v>3</v>
          </cell>
          <cell r="AQ12">
            <v>0.15</v>
          </cell>
          <cell r="AR12">
            <v>0.09</v>
          </cell>
          <cell r="AS12">
            <v>4.1000000000000002E-2</v>
          </cell>
        </row>
        <row r="13">
          <cell r="AM13" t="str">
            <v xml:space="preserve"> 既製</v>
          </cell>
        </row>
        <row r="14">
          <cell r="AL14">
            <v>1</v>
          </cell>
          <cell r="AM14" t="str">
            <v xml:space="preserve"> Ｕ字溝</v>
          </cell>
          <cell r="AN14">
            <v>0.35</v>
          </cell>
          <cell r="AO14">
            <v>0.5</v>
          </cell>
          <cell r="AP14">
            <v>3</v>
          </cell>
          <cell r="AQ14">
            <v>0.15</v>
          </cell>
          <cell r="AR14">
            <v>0.17499999999999999</v>
          </cell>
          <cell r="AS14">
            <v>7.9000000000000001E-2</v>
          </cell>
        </row>
        <row r="15">
          <cell r="AM15">
            <v>0</v>
          </cell>
        </row>
        <row r="16">
          <cell r="AL16">
            <v>3</v>
          </cell>
          <cell r="AM16" t="str">
            <v>VS側溝</v>
          </cell>
          <cell r="AN16">
            <v>0.3</v>
          </cell>
          <cell r="AO16">
            <v>0.5</v>
          </cell>
          <cell r="AP16">
            <v>4</v>
          </cell>
          <cell r="AQ16">
            <v>0.15</v>
          </cell>
          <cell r="AR16">
            <v>0.15</v>
          </cell>
          <cell r="AS16">
            <v>0.09</v>
          </cell>
        </row>
        <row r="17">
          <cell r="AM17">
            <v>0</v>
          </cell>
        </row>
        <row r="18">
          <cell r="AL18">
            <v>3</v>
          </cell>
          <cell r="AM18" t="str">
            <v>VS側溝</v>
          </cell>
          <cell r="AN18">
            <v>0.4</v>
          </cell>
          <cell r="AO18">
            <v>0.5</v>
          </cell>
          <cell r="AP18">
            <v>2</v>
          </cell>
          <cell r="AQ18">
            <v>0.15</v>
          </cell>
          <cell r="AR18">
            <v>0.2</v>
          </cell>
          <cell r="AS18">
            <v>0.06</v>
          </cell>
        </row>
        <row r="19">
          <cell r="AM19">
            <v>0</v>
          </cell>
        </row>
        <row r="20">
          <cell r="AL20">
            <v>5</v>
          </cell>
          <cell r="AM20" t="str">
            <v>横断函渠</v>
          </cell>
          <cell r="AN20">
            <v>0.3</v>
          </cell>
          <cell r="AO20">
            <v>0.3</v>
          </cell>
          <cell r="AP20">
            <v>3</v>
          </cell>
          <cell r="AQ20">
            <v>0.15</v>
          </cell>
          <cell r="AR20">
            <v>0.09</v>
          </cell>
          <cell r="AS20">
            <v>4.1000000000000002E-2</v>
          </cell>
        </row>
        <row r="21">
          <cell r="AM21">
            <v>0</v>
          </cell>
        </row>
        <row r="22">
          <cell r="AM22">
            <v>0</v>
          </cell>
          <cell r="AQ22">
            <v>0</v>
          </cell>
          <cell r="AR22">
            <v>0</v>
          </cell>
          <cell r="AS22">
            <v>0</v>
          </cell>
        </row>
        <row r="23">
          <cell r="AM23">
            <v>0</v>
          </cell>
        </row>
        <row r="24">
          <cell r="AM24">
            <v>0</v>
          </cell>
          <cell r="AQ24">
            <v>0</v>
          </cell>
          <cell r="AR24">
            <v>0</v>
          </cell>
          <cell r="AS24">
            <v>0</v>
          </cell>
        </row>
        <row r="25">
          <cell r="AM25">
            <v>0</v>
          </cell>
        </row>
        <row r="26">
          <cell r="AM26">
            <v>0</v>
          </cell>
          <cell r="AQ26">
            <v>0</v>
          </cell>
          <cell r="AR26">
            <v>0</v>
          </cell>
          <cell r="AS26">
            <v>0</v>
          </cell>
        </row>
        <row r="27">
          <cell r="AM27">
            <v>0</v>
          </cell>
        </row>
        <row r="28">
          <cell r="AM28">
            <v>0</v>
          </cell>
          <cell r="AQ28">
            <v>0</v>
          </cell>
          <cell r="AR28">
            <v>0</v>
          </cell>
          <cell r="AS28">
            <v>0</v>
          </cell>
        </row>
        <row r="29">
          <cell r="AM29">
            <v>0</v>
          </cell>
        </row>
        <row r="30">
          <cell r="AM30">
            <v>0</v>
          </cell>
          <cell r="AQ30">
            <v>0</v>
          </cell>
          <cell r="AR30">
            <v>0</v>
          </cell>
          <cell r="AS30">
            <v>0</v>
          </cell>
        </row>
        <row r="31">
          <cell r="AM31">
            <v>0</v>
          </cell>
        </row>
        <row r="32">
          <cell r="AM32">
            <v>0</v>
          </cell>
          <cell r="AQ32">
            <v>0</v>
          </cell>
          <cell r="AR32">
            <v>0</v>
          </cell>
          <cell r="AS32">
            <v>0</v>
          </cell>
        </row>
        <row r="33">
          <cell r="AM33">
            <v>0</v>
          </cell>
        </row>
        <row r="34">
          <cell r="AM34">
            <v>0</v>
          </cell>
          <cell r="AQ34">
            <v>0</v>
          </cell>
          <cell r="AR34">
            <v>0</v>
          </cell>
          <cell r="AS34">
            <v>0</v>
          </cell>
        </row>
        <row r="35">
          <cell r="AM35">
            <v>0</v>
          </cell>
        </row>
        <row r="36">
          <cell r="AM36">
            <v>0</v>
          </cell>
          <cell r="AQ36">
            <v>0</v>
          </cell>
          <cell r="AR36">
            <v>0</v>
          </cell>
          <cell r="AS36">
            <v>0</v>
          </cell>
        </row>
        <row r="37">
          <cell r="V37">
            <v>0</v>
          </cell>
          <cell r="X37">
            <v>0</v>
          </cell>
          <cell r="Y37">
            <v>0</v>
          </cell>
          <cell r="AM37">
            <v>0</v>
          </cell>
        </row>
        <row r="38">
          <cell r="AM38">
            <v>0</v>
          </cell>
          <cell r="AQ38">
            <v>0</v>
          </cell>
          <cell r="AR38">
            <v>0</v>
          </cell>
          <cell r="AS38">
            <v>0</v>
          </cell>
        </row>
        <row r="39">
          <cell r="AM39">
            <v>0</v>
          </cell>
        </row>
        <row r="40">
          <cell r="AM40">
            <v>0</v>
          </cell>
        </row>
        <row r="42">
          <cell r="AM42" t="str">
            <v>合</v>
          </cell>
          <cell r="AN42" t="str">
            <v>計</v>
          </cell>
          <cell r="AS42">
            <v>0.311</v>
          </cell>
        </row>
        <row r="43">
          <cell r="AM43" t="str">
            <v xml:space="preserve"> １個当り増減数量</v>
          </cell>
        </row>
        <row r="44">
          <cell r="AM44" t="str">
            <v xml:space="preserve"> 桝の総個数</v>
          </cell>
          <cell r="AO44">
            <v>5</v>
          </cell>
          <cell r="AP44" t="str">
            <v>個</v>
          </cell>
          <cell r="AS44">
            <v>6.2E-2</v>
          </cell>
        </row>
        <row r="48">
          <cell r="P48" t="str">
            <v>種　　　別</v>
          </cell>
          <cell r="Q48" t="str">
            <v>規格・寸法</v>
          </cell>
          <cell r="W48" t="str">
            <v>計　　　　算　　　　式</v>
          </cell>
          <cell r="AC48" t="str">
            <v>数　　　量</v>
          </cell>
        </row>
        <row r="49">
          <cell r="P49" t="str">
            <v>掘　削</v>
          </cell>
          <cell r="Q49" t="str">
            <v>土  砂</v>
          </cell>
          <cell r="R49" t="str">
            <v>Ｖ＝</v>
          </cell>
          <cell r="S49" t="str">
            <v>H/6</v>
          </cell>
          <cell r="T49" t="str">
            <v>×(</v>
          </cell>
          <cell r="U49" t="str">
            <v>Ａ*ｂ</v>
          </cell>
          <cell r="V49" t="str">
            <v>＋</v>
          </cell>
          <cell r="W49" t="str">
            <v>ａ*Ｂ＋</v>
          </cell>
          <cell r="X49" t="str">
            <v>2（</v>
          </cell>
          <cell r="Y49" t="str">
            <v>ａ*ｂ</v>
          </cell>
          <cell r="Z49" t="str">
            <v>＋</v>
          </cell>
          <cell r="AA49" t="str">
            <v>Ａ*Ｂ))</v>
          </cell>
        </row>
        <row r="50">
          <cell r="R50" t="str">
            <v xml:space="preserve">  床　堀</v>
          </cell>
          <cell r="S50">
            <v>0.25600000000000001</v>
          </cell>
          <cell r="T50" t="str">
            <v>／6｛</v>
          </cell>
          <cell r="U50">
            <v>1.5</v>
          </cell>
          <cell r="V50" t="str">
            <v>×</v>
          </cell>
          <cell r="W50">
            <v>1.5</v>
          </cell>
          <cell r="X50" t="str">
            <v>＋</v>
          </cell>
          <cell r="Y50">
            <v>1.5</v>
          </cell>
          <cell r="Z50" t="str">
            <v>×</v>
          </cell>
          <cell r="AA50">
            <v>1.5</v>
          </cell>
        </row>
        <row r="51">
          <cell r="R51" t="str">
            <v>＋2（</v>
          </cell>
          <cell r="S51">
            <v>1.5</v>
          </cell>
          <cell r="T51" t="str">
            <v>×</v>
          </cell>
          <cell r="U51">
            <v>1.5</v>
          </cell>
          <cell r="V51" t="str">
            <v>＋</v>
          </cell>
          <cell r="W51">
            <v>1.5</v>
          </cell>
          <cell r="X51" t="str">
            <v>×</v>
          </cell>
          <cell r="Y51">
            <v>1.5</v>
          </cell>
          <cell r="Z51" t="str">
            <v>）｝</v>
          </cell>
          <cell r="AB51" t="str">
            <v>＝</v>
          </cell>
          <cell r="AC51">
            <v>0.57599999999999996</v>
          </cell>
          <cell r="AD51" t="str">
            <v>ｍ3</v>
          </cell>
        </row>
        <row r="52">
          <cell r="P52" t="str">
            <v>埋め戻し</v>
          </cell>
          <cell r="R52" t="str">
            <v>Ｖ＝</v>
          </cell>
          <cell r="S52">
            <v>0.57599999999999996</v>
          </cell>
          <cell r="T52" t="str">
            <v>－（</v>
          </cell>
          <cell r="U52">
            <v>0.9</v>
          </cell>
          <cell r="V52" t="str">
            <v>×</v>
          </cell>
          <cell r="W52">
            <v>0.9</v>
          </cell>
          <cell r="X52" t="str">
            <v>×</v>
          </cell>
          <cell r="Y52">
            <v>0.10600000000000001</v>
          </cell>
          <cell r="Z52" t="str">
            <v>＋</v>
          </cell>
        </row>
        <row r="53">
          <cell r="U53">
            <v>1</v>
          </cell>
          <cell r="V53" t="str">
            <v>×</v>
          </cell>
          <cell r="W53">
            <v>1</v>
          </cell>
          <cell r="X53" t="str">
            <v>×</v>
          </cell>
          <cell r="Y53">
            <v>0.15</v>
          </cell>
          <cell r="Z53" t="str">
            <v>）</v>
          </cell>
          <cell r="AB53" t="str">
            <v>＝</v>
          </cell>
          <cell r="AC53">
            <v>0.34</v>
          </cell>
          <cell r="AD53" t="str">
            <v>ｍ3</v>
          </cell>
        </row>
        <row r="54">
          <cell r="P54" t="str">
            <v>人力基面整正</v>
          </cell>
          <cell r="S54">
            <v>1</v>
          </cell>
          <cell r="T54" t="str">
            <v>×</v>
          </cell>
          <cell r="U54">
            <v>1</v>
          </cell>
          <cell r="AB54" t="str">
            <v>＝</v>
          </cell>
          <cell r="AC54">
            <v>1</v>
          </cell>
          <cell r="AD54" t="str">
            <v>ｍ2</v>
          </cell>
        </row>
        <row r="55">
          <cell r="P55" t="str">
            <v>コンクリ－ト</v>
          </cell>
          <cell r="Q55" t="str">
            <v>18-8-25BB</v>
          </cell>
          <cell r="S55">
            <v>0.9</v>
          </cell>
          <cell r="T55" t="str">
            <v>×</v>
          </cell>
          <cell r="U55">
            <v>0.9</v>
          </cell>
          <cell r="V55" t="str">
            <v>×</v>
          </cell>
          <cell r="W55">
            <v>0.95000000000000007</v>
          </cell>
          <cell r="X55" t="str">
            <v>－</v>
          </cell>
          <cell r="Y55">
            <v>0.6</v>
          </cell>
          <cell r="Z55" t="str">
            <v>×</v>
          </cell>
          <cell r="AA55">
            <v>0.6</v>
          </cell>
        </row>
        <row r="56">
          <cell r="R56" t="str">
            <v>×</v>
          </cell>
          <cell r="S56">
            <v>0.71900000000000008</v>
          </cell>
          <cell r="T56" t="str">
            <v>－</v>
          </cell>
          <cell r="U56">
            <v>0.73599999999999999</v>
          </cell>
          <cell r="V56" t="str">
            <v>×</v>
          </cell>
          <cell r="W56">
            <v>0.73599999999999999</v>
          </cell>
          <cell r="X56" t="str">
            <v>×</v>
          </cell>
          <cell r="Y56">
            <v>8.1000000000000003E-2</v>
          </cell>
          <cell r="AB56" t="str">
            <v>＝</v>
          </cell>
          <cell r="AC56">
            <v>0.46700000000000003</v>
          </cell>
        </row>
        <row r="57">
          <cell r="R57" t="str">
            <v>控 除</v>
          </cell>
          <cell r="AB57">
            <v>0</v>
          </cell>
          <cell r="AC57">
            <v>-6.2E-2</v>
          </cell>
        </row>
        <row r="58">
          <cell r="AA58" t="str">
            <v>計</v>
          </cell>
          <cell r="AB58" t="str">
            <v>＝</v>
          </cell>
          <cell r="AC58">
            <v>0.40500000000000003</v>
          </cell>
          <cell r="AD58" t="str">
            <v>ｍ3</v>
          </cell>
        </row>
        <row r="59">
          <cell r="P59" t="str">
            <v>型　枠</v>
          </cell>
          <cell r="R59" t="str">
            <v>(</v>
          </cell>
          <cell r="S59">
            <v>0.9</v>
          </cell>
          <cell r="T59" t="str">
            <v>×</v>
          </cell>
          <cell r="U59">
            <v>2</v>
          </cell>
          <cell r="V59" t="str">
            <v>＋</v>
          </cell>
          <cell r="W59">
            <v>0.9</v>
          </cell>
          <cell r="X59" t="str">
            <v>×</v>
          </cell>
          <cell r="Y59">
            <v>2</v>
          </cell>
          <cell r="Z59" t="str">
            <v>)×</v>
          </cell>
          <cell r="AA59">
            <v>0.95000000000000007</v>
          </cell>
        </row>
        <row r="60">
          <cell r="R60" t="str">
            <v>＋(</v>
          </cell>
          <cell r="S60">
            <v>0.6</v>
          </cell>
          <cell r="T60" t="str">
            <v>×</v>
          </cell>
          <cell r="U60">
            <v>2</v>
          </cell>
          <cell r="V60" t="str">
            <v>＋</v>
          </cell>
          <cell r="W60">
            <v>0.6</v>
          </cell>
          <cell r="X60" t="str">
            <v>×</v>
          </cell>
          <cell r="Y60">
            <v>2</v>
          </cell>
          <cell r="Z60" t="str">
            <v>)×</v>
          </cell>
          <cell r="AA60">
            <v>0.95000000000000007</v>
          </cell>
        </row>
        <row r="61">
          <cell r="AB61" t="str">
            <v>＝</v>
          </cell>
          <cell r="AC61">
            <v>5.7</v>
          </cell>
          <cell r="AD61" t="str">
            <v>ｍ2</v>
          </cell>
        </row>
        <row r="62">
          <cell r="P62" t="str">
            <v>基礎材</v>
          </cell>
          <cell r="Q62">
            <v>150</v>
          </cell>
          <cell r="S62">
            <v>1</v>
          </cell>
          <cell r="T62" t="str">
            <v>×</v>
          </cell>
          <cell r="U62">
            <v>1</v>
          </cell>
          <cell r="AB62" t="str">
            <v>＝</v>
          </cell>
          <cell r="AC62">
            <v>1</v>
          </cell>
          <cell r="AD62" t="str">
            <v>ｍ2</v>
          </cell>
        </row>
        <row r="63">
          <cell r="P63" t="str">
            <v>グレ－チング蓋</v>
          </cell>
          <cell r="Q63" t="str">
            <v>T-25</v>
          </cell>
          <cell r="S63">
            <v>713</v>
          </cell>
          <cell r="T63" t="str">
            <v>×</v>
          </cell>
          <cell r="U63">
            <v>713</v>
          </cell>
          <cell r="V63" t="str">
            <v>×</v>
          </cell>
          <cell r="W63">
            <v>75</v>
          </cell>
          <cell r="AB63" t="str">
            <v>＝</v>
          </cell>
          <cell r="AC63">
            <v>1</v>
          </cell>
          <cell r="AD63" t="str">
            <v>枚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計算の流れ"/>
      <sheetName val="表紙目次"/>
      <sheetName val="総括"/>
      <sheetName val="土工入力データ"/>
      <sheetName val="土工計算書"/>
      <sheetName val="法面入力データ "/>
      <sheetName val="法面計算書"/>
      <sheetName val="舗装入力データ "/>
      <sheetName val="舗装計算書 "/>
      <sheetName val="擁壁工"/>
      <sheetName val="擁壁工調書"/>
      <sheetName val="小型水路工集計表 "/>
      <sheetName val="小型水路調書"/>
      <sheetName val="ロックネット"/>
      <sheetName val="防護柵集計表"/>
      <sheetName val="防護柵調書"/>
      <sheetName val="道路付属施設集計表"/>
      <sheetName val="道路付属施設調書"/>
      <sheetName val="構造物撤去集計表"/>
      <sheetName val="構造物撤去調書"/>
      <sheetName val="集計表 (3)"/>
      <sheetName val="調書 (3)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、目次"/>
      <sheetName val="総括"/>
      <sheetName val="土法"/>
      <sheetName val="土法2"/>
      <sheetName val="排水"/>
      <sheetName val="防護"/>
      <sheetName val="付帯"/>
      <sheetName val="擁壁工集計表"/>
      <sheetName val="ﾌﾞﾛ集計"/>
      <sheetName val="ﾌﾞﾛ切土"/>
      <sheetName val="区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用排水集計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、目次"/>
      <sheetName val="総括表"/>
      <sheetName val="土法 "/>
      <sheetName val="取土"/>
      <sheetName val="公擁集"/>
      <sheetName val="補擁集"/>
      <sheetName val="公ﾌﾞﾛ集計"/>
      <sheetName val="ﾌﾞﾛ補代集計,M1"/>
      <sheetName val="ﾌﾞM21"/>
      <sheetName val="ﾌﾞM22"/>
      <sheetName val="ﾌﾞM3"/>
      <sheetName val="ﾌﾞK1"/>
      <sheetName val="ﾌﾞK2"/>
      <sheetName val="重集1桁"/>
      <sheetName val="重集3桁"/>
      <sheetName val="SG2-1"/>
      <sheetName val=" G-1"/>
      <sheetName val="車舗"/>
      <sheetName val="歩舗"/>
      <sheetName val="排水"/>
      <sheetName val="街築"/>
      <sheetName val="付属"/>
      <sheetName val="撤去工"/>
      <sheetName val="補代土工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/>
      <sheetData sheetId="20" refreshError="1"/>
      <sheetData sheetId="21"/>
      <sheetData sheetId="22" refreshError="1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スターラップ"/>
      <sheetName val="表紙"/>
      <sheetName val="目次"/>
      <sheetName val="設計条件"/>
      <sheetName val="橋座幅"/>
      <sheetName val="上部工反力"/>
      <sheetName val="計算仮定"/>
      <sheetName val="結果一覧"/>
      <sheetName val="底版"/>
      <sheetName val="仮設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目次"/>
      <sheetName val="設計条件"/>
      <sheetName val="橋座幅"/>
      <sheetName val="上部工反力"/>
      <sheetName val="結果一覧"/>
      <sheetName val="計算仮定"/>
      <sheetName val="底版"/>
      <sheetName val="スターラップ"/>
      <sheetName val="仮設条件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資料"/>
      <sheetName val="単価決定一覧表"/>
      <sheetName val="単価決定一覧表 (2)"/>
      <sheetName val="Sheet1 (2)"/>
      <sheetName val="Sheet2"/>
      <sheetName val="Sheet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雨水集計"/>
      <sheetName val="提出雨新"/>
      <sheetName val="函渠工集計"/>
      <sheetName val="雨水取付集計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目次"/>
      <sheetName val="総括表"/>
      <sheetName val="§2"/>
      <sheetName val="土工集計"/>
      <sheetName val="土工計算書"/>
      <sheetName val="立積"/>
      <sheetName val="§3"/>
      <sheetName val="擁壁工集計"/>
      <sheetName val="擁壁延長"/>
      <sheetName val="擁壁土工"/>
      <sheetName val="擁壁計算書"/>
      <sheetName val="§4"/>
      <sheetName val="取付工集計"/>
      <sheetName val="取付延長"/>
      <sheetName val="函渠土工"/>
      <sheetName val="水路⑥"/>
      <sheetName val="§5"/>
      <sheetName val="水路工集計"/>
      <sheetName val="延長集計"/>
      <sheetName val="水路土工集計"/>
      <sheetName val="水路土工"/>
      <sheetName val="§6"/>
      <sheetName val="撤去工集計"/>
      <sheetName val="取壊計算書"/>
      <sheetName val="取壊延長"/>
      <sheetName val="舗装壊"/>
      <sheetName val="撤去延長"/>
      <sheetName val="移設延長"/>
      <sheetName val="§7"/>
      <sheetName val="舗装工集計"/>
      <sheetName val="舗装計算書"/>
      <sheetName val="平積"/>
      <sheetName val="§8"/>
      <sheetName val="路排工集計"/>
      <sheetName val="路排延長"/>
      <sheetName val="路排計算書"/>
      <sheetName val="路排土工集計"/>
      <sheetName val="路排土工"/>
      <sheetName val="§9"/>
      <sheetName val="防護柵集計"/>
      <sheetName val="防護柵延長"/>
      <sheetName val="§10"/>
      <sheetName val="付属工集計"/>
      <sheetName val="区画線"/>
      <sheetName val="付属延長"/>
      <sheetName val="付属土工集計"/>
      <sheetName val="sheet-1"/>
      <sheetName val="表"/>
      <sheetName val="函渠工"/>
      <sheetName val="_x0000_"/>
      <sheetName val="直接基礎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水叩きの計算"/>
      <sheetName val="床固工本堤の計算"/>
      <sheetName val="砂防ダム本堤の計算"/>
    </sheetNames>
    <sheetDataSet>
      <sheetData sheetId="0" refreshError="1"/>
      <sheetData sheetId="1"/>
      <sheetData sheetId="2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１"/>
      <sheetName val="ﾀｲﾄﾙ"/>
      <sheetName val="総括"/>
      <sheetName val="土工数量集計表"/>
      <sheetName val="法面集計表"/>
      <sheetName val="1A"/>
      <sheetName val="1B"/>
      <sheetName val="2A"/>
      <sheetName val="2B"/>
      <sheetName val="2C"/>
      <sheetName val="2Ｄ"/>
      <sheetName val="2E"/>
      <sheetName val="2F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、目次"/>
      <sheetName val="目次"/>
      <sheetName val="総括表 "/>
      <sheetName val="総括表  (2)"/>
      <sheetName val="土量法面"/>
      <sheetName val="舗装工"/>
      <sheetName val="舗装工 (2)"/>
      <sheetName val="排水工"/>
      <sheetName val="排水工 (2)"/>
      <sheetName val="付帯工"/>
      <sheetName val="付帯工 (2)"/>
      <sheetName val="路面表示工"/>
      <sheetName val="路面表示工 (2)"/>
      <sheetName val="防護柵工"/>
      <sheetName val="防護柵工 (2)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>
        <row r="63">
          <cell r="W63" t="str">
            <v>　　　　排  水  工</v>
          </cell>
          <cell r="Y63" t="str">
            <v xml:space="preserve">   調    書</v>
          </cell>
          <cell r="AC63">
            <v>2</v>
          </cell>
        </row>
        <row r="66">
          <cell r="U66" t="str">
            <v>　　　　　ｽﾘｯﾄ側溝φ300　（ﾀｲﾌﾟ3）</v>
          </cell>
        </row>
        <row r="67">
          <cell r="Q67">
            <v>0</v>
          </cell>
          <cell r="T67">
            <v>0</v>
          </cell>
        </row>
        <row r="68">
          <cell r="Q68" t="str">
            <v>　     　測　    　点</v>
          </cell>
          <cell r="V68" t="str">
            <v>左右</v>
          </cell>
          <cell r="W68" t="str">
            <v>延   長</v>
          </cell>
          <cell r="X68" t="str">
            <v>摘    要</v>
          </cell>
          <cell r="Y68" t="str">
            <v>　     　測　    　点</v>
          </cell>
          <cell r="AD68" t="str">
            <v>左右</v>
          </cell>
          <cell r="AE68" t="str">
            <v>延   長</v>
          </cell>
          <cell r="AF68" t="str">
            <v>摘    要</v>
          </cell>
        </row>
        <row r="69">
          <cell r="R69" t="str">
            <v>NO</v>
          </cell>
          <cell r="S69">
            <v>0</v>
          </cell>
          <cell r="T69" t="str">
            <v>+</v>
          </cell>
          <cell r="U69">
            <v>3.8029999999999999</v>
          </cell>
          <cell r="Z69" t="str">
            <v>NO</v>
          </cell>
          <cell r="AB69">
            <v>0</v>
          </cell>
        </row>
        <row r="70">
          <cell r="R70" t="str">
            <v>～</v>
          </cell>
          <cell r="S70">
            <v>0</v>
          </cell>
          <cell r="T70" t="str">
            <v>+</v>
          </cell>
          <cell r="U70">
            <v>9.3030000000000008</v>
          </cell>
          <cell r="V70" t="str">
            <v>左</v>
          </cell>
          <cell r="W70">
            <v>6.2</v>
          </cell>
          <cell r="Z70" t="str">
            <v>～</v>
          </cell>
          <cell r="AB70">
            <v>0</v>
          </cell>
        </row>
        <row r="71">
          <cell r="R71" t="str">
            <v>NO</v>
          </cell>
          <cell r="S71">
            <v>0</v>
          </cell>
          <cell r="T71" t="str">
            <v>+</v>
          </cell>
          <cell r="U71">
            <v>3.8029999999999999</v>
          </cell>
          <cell r="Z71">
            <v>0</v>
          </cell>
          <cell r="AB71">
            <v>0</v>
          </cell>
        </row>
        <row r="72">
          <cell r="R72" t="str">
            <v>～</v>
          </cell>
          <cell r="S72">
            <v>0</v>
          </cell>
          <cell r="T72" t="str">
            <v>+</v>
          </cell>
          <cell r="U72">
            <v>9.3030000000000008</v>
          </cell>
          <cell r="V72" t="str">
            <v>右</v>
          </cell>
          <cell r="W72">
            <v>6.2</v>
          </cell>
          <cell r="Z72">
            <v>0</v>
          </cell>
          <cell r="AB72">
            <v>0</v>
          </cell>
        </row>
        <row r="73">
          <cell r="R73">
            <v>0</v>
          </cell>
          <cell r="T73">
            <v>0</v>
          </cell>
          <cell r="Z73">
            <v>0</v>
          </cell>
          <cell r="AB73">
            <v>0</v>
          </cell>
        </row>
        <row r="74">
          <cell r="R74">
            <v>0</v>
          </cell>
          <cell r="T74">
            <v>0</v>
          </cell>
          <cell r="Z74">
            <v>0</v>
          </cell>
          <cell r="AB74">
            <v>0</v>
          </cell>
        </row>
        <row r="75">
          <cell r="R75">
            <v>0</v>
          </cell>
          <cell r="T75">
            <v>0</v>
          </cell>
          <cell r="Z75">
            <v>0</v>
          </cell>
          <cell r="AB75">
            <v>0</v>
          </cell>
        </row>
        <row r="76">
          <cell r="R76">
            <v>0</v>
          </cell>
          <cell r="T76">
            <v>0</v>
          </cell>
          <cell r="Z76">
            <v>0</v>
          </cell>
          <cell r="AB76">
            <v>0</v>
          </cell>
        </row>
        <row r="77">
          <cell r="R77">
            <v>0</v>
          </cell>
          <cell r="T77">
            <v>0</v>
          </cell>
          <cell r="Z77">
            <v>0</v>
          </cell>
          <cell r="AB77">
            <v>0</v>
          </cell>
        </row>
        <row r="78">
          <cell r="R78">
            <v>0</v>
          </cell>
          <cell r="T78">
            <v>0</v>
          </cell>
          <cell r="Z78">
            <v>0</v>
          </cell>
          <cell r="AB78">
            <v>0</v>
          </cell>
        </row>
        <row r="79">
          <cell r="R79">
            <v>0</v>
          </cell>
          <cell r="T79">
            <v>0</v>
          </cell>
          <cell r="Z79">
            <v>0</v>
          </cell>
          <cell r="AB79">
            <v>0</v>
          </cell>
        </row>
        <row r="80">
          <cell r="R80">
            <v>0</v>
          </cell>
          <cell r="T80">
            <v>0</v>
          </cell>
          <cell r="Z80">
            <v>0</v>
          </cell>
          <cell r="AB80">
            <v>0</v>
          </cell>
        </row>
        <row r="81">
          <cell r="R81">
            <v>0</v>
          </cell>
          <cell r="T81">
            <v>0</v>
          </cell>
          <cell r="Z81">
            <v>0</v>
          </cell>
          <cell r="AB81">
            <v>0</v>
          </cell>
        </row>
        <row r="82">
          <cell r="R82">
            <v>0</v>
          </cell>
          <cell r="T82">
            <v>0</v>
          </cell>
          <cell r="Z82">
            <v>0</v>
          </cell>
          <cell r="AB82">
            <v>0</v>
          </cell>
        </row>
        <row r="83">
          <cell r="R83">
            <v>0</v>
          </cell>
          <cell r="T83">
            <v>0</v>
          </cell>
          <cell r="Z83">
            <v>0</v>
          </cell>
          <cell r="AB83">
            <v>0</v>
          </cell>
        </row>
        <row r="84">
          <cell r="R84">
            <v>0</v>
          </cell>
          <cell r="T84">
            <v>0</v>
          </cell>
          <cell r="Z84">
            <v>0</v>
          </cell>
          <cell r="AB84">
            <v>0</v>
          </cell>
        </row>
        <row r="85">
          <cell r="R85">
            <v>0</v>
          </cell>
          <cell r="T85">
            <v>0</v>
          </cell>
          <cell r="Z85">
            <v>0</v>
          </cell>
          <cell r="AB85">
            <v>0</v>
          </cell>
        </row>
        <row r="86">
          <cell r="R86">
            <v>0</v>
          </cell>
          <cell r="T86">
            <v>0</v>
          </cell>
          <cell r="Z86">
            <v>0</v>
          </cell>
          <cell r="AB86">
            <v>0</v>
          </cell>
        </row>
        <row r="87">
          <cell r="R87">
            <v>0</v>
          </cell>
          <cell r="T87">
            <v>0</v>
          </cell>
          <cell r="Z87">
            <v>0</v>
          </cell>
          <cell r="AB87">
            <v>0</v>
          </cell>
        </row>
        <row r="88">
          <cell r="R88">
            <v>0</v>
          </cell>
          <cell r="T88">
            <v>0</v>
          </cell>
          <cell r="Z88">
            <v>0</v>
          </cell>
          <cell r="AB88">
            <v>0</v>
          </cell>
        </row>
        <row r="89">
          <cell r="R89">
            <v>0</v>
          </cell>
          <cell r="T89">
            <v>0</v>
          </cell>
          <cell r="Z89">
            <v>0</v>
          </cell>
          <cell r="AB89">
            <v>0</v>
          </cell>
        </row>
        <row r="90">
          <cell r="R90">
            <v>0</v>
          </cell>
          <cell r="T90">
            <v>0</v>
          </cell>
          <cell r="Z90">
            <v>0</v>
          </cell>
          <cell r="AB90">
            <v>0</v>
          </cell>
        </row>
        <row r="91">
          <cell r="R91">
            <v>0</v>
          </cell>
          <cell r="T91">
            <v>0</v>
          </cell>
          <cell r="Z91">
            <v>0</v>
          </cell>
          <cell r="AB91">
            <v>0</v>
          </cell>
        </row>
        <row r="92">
          <cell r="R92">
            <v>0</v>
          </cell>
          <cell r="T92">
            <v>0</v>
          </cell>
          <cell r="Z92">
            <v>0</v>
          </cell>
          <cell r="AB92">
            <v>0</v>
          </cell>
        </row>
        <row r="93">
          <cell r="R93">
            <v>0</v>
          </cell>
          <cell r="T93">
            <v>0</v>
          </cell>
          <cell r="Z93">
            <v>0</v>
          </cell>
          <cell r="AB93">
            <v>0</v>
          </cell>
        </row>
        <row r="94">
          <cell r="R94">
            <v>0</v>
          </cell>
          <cell r="T94">
            <v>0</v>
          </cell>
          <cell r="Z94">
            <v>0</v>
          </cell>
          <cell r="AB94">
            <v>0</v>
          </cell>
        </row>
        <row r="95">
          <cell r="R95">
            <v>0</v>
          </cell>
          <cell r="T95">
            <v>0</v>
          </cell>
          <cell r="Z95">
            <v>0</v>
          </cell>
          <cell r="AB95">
            <v>0</v>
          </cell>
        </row>
        <row r="96">
          <cell r="R96">
            <v>0</v>
          </cell>
          <cell r="T96">
            <v>0</v>
          </cell>
          <cell r="Z96">
            <v>0</v>
          </cell>
          <cell r="AB96">
            <v>0</v>
          </cell>
        </row>
        <row r="97">
          <cell r="R97">
            <v>0</v>
          </cell>
          <cell r="T97">
            <v>0</v>
          </cell>
          <cell r="Z97">
            <v>0</v>
          </cell>
          <cell r="AB97">
            <v>0</v>
          </cell>
        </row>
        <row r="98">
          <cell r="R98">
            <v>0</v>
          </cell>
          <cell r="T98">
            <v>0</v>
          </cell>
          <cell r="Z98">
            <v>0</v>
          </cell>
          <cell r="AB98">
            <v>0</v>
          </cell>
        </row>
        <row r="99">
          <cell r="R99">
            <v>0</v>
          </cell>
          <cell r="T99">
            <v>0</v>
          </cell>
          <cell r="Z99">
            <v>0</v>
          </cell>
          <cell r="AB99">
            <v>0</v>
          </cell>
        </row>
        <row r="100">
          <cell r="R100">
            <v>0</v>
          </cell>
          <cell r="T100">
            <v>0</v>
          </cell>
          <cell r="Z100">
            <v>0</v>
          </cell>
          <cell r="AB100">
            <v>0</v>
          </cell>
        </row>
        <row r="101">
          <cell r="R101">
            <v>0</v>
          </cell>
          <cell r="T101">
            <v>0</v>
          </cell>
          <cell r="Z101">
            <v>0</v>
          </cell>
          <cell r="AB101">
            <v>0</v>
          </cell>
        </row>
        <row r="102">
          <cell r="R102">
            <v>0</v>
          </cell>
          <cell r="T102">
            <v>0</v>
          </cell>
          <cell r="Z102">
            <v>0</v>
          </cell>
          <cell r="AB102">
            <v>0</v>
          </cell>
        </row>
        <row r="103">
          <cell r="R103">
            <v>0</v>
          </cell>
          <cell r="T103">
            <v>0</v>
          </cell>
          <cell r="Z103">
            <v>0</v>
          </cell>
          <cell r="AB103">
            <v>0</v>
          </cell>
        </row>
        <row r="104">
          <cell r="R104">
            <v>0</v>
          </cell>
          <cell r="T104">
            <v>0</v>
          </cell>
          <cell r="Z104">
            <v>0</v>
          </cell>
          <cell r="AB104">
            <v>0</v>
          </cell>
        </row>
        <row r="105">
          <cell r="R105">
            <v>0</v>
          </cell>
          <cell r="T105">
            <v>0</v>
          </cell>
          <cell r="Z105">
            <v>0</v>
          </cell>
          <cell r="AB105">
            <v>0</v>
          </cell>
        </row>
        <row r="106">
          <cell r="R106">
            <v>0</v>
          </cell>
          <cell r="T106">
            <v>0</v>
          </cell>
          <cell r="Z106">
            <v>0</v>
          </cell>
          <cell r="AB106">
            <v>0</v>
          </cell>
        </row>
        <row r="107">
          <cell r="R107">
            <v>0</v>
          </cell>
          <cell r="T107">
            <v>0</v>
          </cell>
          <cell r="Z107">
            <v>0</v>
          </cell>
          <cell r="AB107">
            <v>0</v>
          </cell>
        </row>
        <row r="108">
          <cell r="R108">
            <v>0</v>
          </cell>
          <cell r="T108">
            <v>0</v>
          </cell>
          <cell r="Z108">
            <v>0</v>
          </cell>
          <cell r="AB108">
            <v>0</v>
          </cell>
        </row>
        <row r="109">
          <cell r="R109">
            <v>0</v>
          </cell>
          <cell r="T109">
            <v>0</v>
          </cell>
          <cell r="Z109">
            <v>0</v>
          </cell>
          <cell r="AB109">
            <v>0</v>
          </cell>
        </row>
        <row r="110">
          <cell r="R110">
            <v>0</v>
          </cell>
          <cell r="T110">
            <v>0</v>
          </cell>
          <cell r="Z110">
            <v>0</v>
          </cell>
          <cell r="AB110">
            <v>0</v>
          </cell>
        </row>
        <row r="111">
          <cell r="R111">
            <v>0</v>
          </cell>
          <cell r="T111">
            <v>0</v>
          </cell>
          <cell r="Z111">
            <v>0</v>
          </cell>
          <cell r="AB111">
            <v>0</v>
          </cell>
        </row>
        <row r="112">
          <cell r="R112">
            <v>0</v>
          </cell>
          <cell r="T112">
            <v>0</v>
          </cell>
          <cell r="Z112">
            <v>0</v>
          </cell>
          <cell r="AB112">
            <v>0</v>
          </cell>
        </row>
        <row r="114">
          <cell r="R114" t="str">
            <v xml:space="preserve">       小        計</v>
          </cell>
          <cell r="W114">
            <v>12.4</v>
          </cell>
          <cell r="Z114" t="str">
            <v xml:space="preserve">       小        計</v>
          </cell>
          <cell r="AE114">
            <v>0</v>
          </cell>
        </row>
        <row r="116">
          <cell r="R116" t="str">
            <v xml:space="preserve">       合        計</v>
          </cell>
          <cell r="W116">
            <v>12.4</v>
          </cell>
          <cell r="Z116" t="str">
            <v xml:space="preserve">       合        計</v>
          </cell>
          <cell r="AE116">
            <v>0</v>
          </cell>
        </row>
        <row r="123">
          <cell r="AU123" t="str">
            <v>　　　　排  水  工</v>
          </cell>
          <cell r="AW123" t="str">
            <v xml:space="preserve">   調    書</v>
          </cell>
          <cell r="BA123">
            <v>15</v>
          </cell>
        </row>
        <row r="126">
          <cell r="AS126" t="str">
            <v>　　　　　集  水  桝   ( A )</v>
          </cell>
          <cell r="BA126" t="str">
            <v>　　　　　集  水  桝   ( B )</v>
          </cell>
        </row>
        <row r="127">
          <cell r="AO127">
            <v>0</v>
          </cell>
          <cell r="AR127">
            <v>0</v>
          </cell>
        </row>
        <row r="128">
          <cell r="AO128" t="str">
            <v>　     　測　    　点</v>
          </cell>
          <cell r="AT128" t="str">
            <v>左右</v>
          </cell>
          <cell r="AU128" t="str">
            <v>ヶ  所</v>
          </cell>
          <cell r="AV128" t="str">
            <v>摘    要</v>
          </cell>
          <cell r="AW128" t="str">
            <v>　     　測　    　点</v>
          </cell>
          <cell r="BB128" t="str">
            <v>左右</v>
          </cell>
          <cell r="BC128" t="str">
            <v>ヶ  所</v>
          </cell>
          <cell r="BD128" t="str">
            <v>摘    要</v>
          </cell>
        </row>
        <row r="129">
          <cell r="AP129">
            <v>0</v>
          </cell>
          <cell r="AR129">
            <v>0</v>
          </cell>
          <cell r="AX129">
            <v>0</v>
          </cell>
          <cell r="AZ129">
            <v>0</v>
          </cell>
        </row>
        <row r="130">
          <cell r="AP130" t="str">
            <v>NO</v>
          </cell>
          <cell r="AQ130">
            <v>12</v>
          </cell>
          <cell r="AR130" t="str">
            <v>+</v>
          </cell>
          <cell r="AS130">
            <v>3</v>
          </cell>
          <cell r="AT130" t="str">
            <v>右</v>
          </cell>
          <cell r="AU130">
            <v>1</v>
          </cell>
          <cell r="AX130" t="str">
            <v>NO</v>
          </cell>
          <cell r="AY130">
            <v>6</v>
          </cell>
          <cell r="AZ130" t="str">
            <v>+</v>
          </cell>
          <cell r="BA130">
            <v>7</v>
          </cell>
          <cell r="BB130" t="str">
            <v>右</v>
          </cell>
          <cell r="BC130">
            <v>1</v>
          </cell>
        </row>
        <row r="131">
          <cell r="AP131">
            <v>0</v>
          </cell>
          <cell r="AR131">
            <v>0</v>
          </cell>
          <cell r="AX131">
            <v>0</v>
          </cell>
          <cell r="AZ131">
            <v>0</v>
          </cell>
        </row>
        <row r="132">
          <cell r="AP132" t="str">
            <v>NO</v>
          </cell>
          <cell r="AQ132">
            <v>12</v>
          </cell>
          <cell r="AR132" t="str">
            <v>+</v>
          </cell>
          <cell r="AS132">
            <v>11</v>
          </cell>
          <cell r="AT132" t="str">
            <v>左</v>
          </cell>
          <cell r="AU132">
            <v>1</v>
          </cell>
          <cell r="AX132" t="str">
            <v>NO</v>
          </cell>
          <cell r="AY132">
            <v>12</v>
          </cell>
          <cell r="AZ132" t="str">
            <v>+</v>
          </cell>
          <cell r="BA132">
            <v>9.1999999999999993</v>
          </cell>
          <cell r="BB132" t="str">
            <v>右</v>
          </cell>
          <cell r="BC132">
            <v>1</v>
          </cell>
        </row>
        <row r="133">
          <cell r="AP133">
            <v>0</v>
          </cell>
          <cell r="AR133">
            <v>0</v>
          </cell>
          <cell r="AX133">
            <v>0</v>
          </cell>
          <cell r="AZ133">
            <v>0</v>
          </cell>
        </row>
        <row r="134">
          <cell r="AP134">
            <v>0</v>
          </cell>
          <cell r="AR134">
            <v>0</v>
          </cell>
          <cell r="AX134" t="str">
            <v>NO</v>
          </cell>
          <cell r="AY134">
            <v>12</v>
          </cell>
          <cell r="AZ134" t="str">
            <v>+</v>
          </cell>
          <cell r="BA134">
            <v>9.8000000000000007</v>
          </cell>
          <cell r="BB134" t="str">
            <v>右</v>
          </cell>
          <cell r="BC134">
            <v>1</v>
          </cell>
        </row>
        <row r="135">
          <cell r="AP135">
            <v>0</v>
          </cell>
          <cell r="AR135">
            <v>0</v>
          </cell>
          <cell r="AX135">
            <v>0</v>
          </cell>
          <cell r="AZ135">
            <v>0</v>
          </cell>
        </row>
        <row r="136">
          <cell r="AP136">
            <v>0</v>
          </cell>
          <cell r="AR136">
            <v>0</v>
          </cell>
          <cell r="AX136">
            <v>0</v>
          </cell>
          <cell r="AZ136">
            <v>0</v>
          </cell>
        </row>
        <row r="137">
          <cell r="AP137">
            <v>0</v>
          </cell>
          <cell r="AR137">
            <v>0</v>
          </cell>
          <cell r="AX137">
            <v>0</v>
          </cell>
          <cell r="AZ137">
            <v>0</v>
          </cell>
        </row>
        <row r="138">
          <cell r="AP138">
            <v>0</v>
          </cell>
          <cell r="AR138">
            <v>0</v>
          </cell>
          <cell r="AX138">
            <v>0</v>
          </cell>
          <cell r="AZ138">
            <v>0</v>
          </cell>
        </row>
        <row r="139">
          <cell r="AP139">
            <v>0</v>
          </cell>
          <cell r="AR139">
            <v>0</v>
          </cell>
          <cell r="AX139">
            <v>0</v>
          </cell>
          <cell r="AZ139">
            <v>0</v>
          </cell>
        </row>
        <row r="140">
          <cell r="AP140">
            <v>0</v>
          </cell>
          <cell r="AR140">
            <v>0</v>
          </cell>
          <cell r="AX140">
            <v>0</v>
          </cell>
          <cell r="AZ140">
            <v>0</v>
          </cell>
        </row>
        <row r="141">
          <cell r="AP141">
            <v>0</v>
          </cell>
          <cell r="AR141">
            <v>0</v>
          </cell>
          <cell r="AX141">
            <v>0</v>
          </cell>
          <cell r="AZ141">
            <v>0</v>
          </cell>
        </row>
        <row r="142">
          <cell r="AP142">
            <v>0</v>
          </cell>
          <cell r="AR142">
            <v>0</v>
          </cell>
          <cell r="AX142">
            <v>0</v>
          </cell>
          <cell r="AZ142">
            <v>0</v>
          </cell>
        </row>
        <row r="143">
          <cell r="AP143">
            <v>0</v>
          </cell>
          <cell r="AR143">
            <v>0</v>
          </cell>
          <cell r="AX143">
            <v>0</v>
          </cell>
          <cell r="AZ143">
            <v>0</v>
          </cell>
        </row>
        <row r="144">
          <cell r="AP144">
            <v>0</v>
          </cell>
          <cell r="AR144">
            <v>0</v>
          </cell>
          <cell r="AX144">
            <v>0</v>
          </cell>
          <cell r="AZ144">
            <v>0</v>
          </cell>
        </row>
        <row r="145">
          <cell r="AP145">
            <v>0</v>
          </cell>
          <cell r="AR145">
            <v>0</v>
          </cell>
          <cell r="AX145">
            <v>0</v>
          </cell>
          <cell r="AZ145">
            <v>0</v>
          </cell>
        </row>
        <row r="146">
          <cell r="AP146">
            <v>0</v>
          </cell>
          <cell r="AR146">
            <v>0</v>
          </cell>
          <cell r="AX146">
            <v>0</v>
          </cell>
          <cell r="AZ146">
            <v>0</v>
          </cell>
        </row>
        <row r="147">
          <cell r="AP147">
            <v>0</v>
          </cell>
          <cell r="AR147">
            <v>0</v>
          </cell>
          <cell r="AX147">
            <v>0</v>
          </cell>
          <cell r="AZ147">
            <v>0</v>
          </cell>
        </row>
        <row r="148">
          <cell r="AP148">
            <v>0</v>
          </cell>
          <cell r="AR148">
            <v>0</v>
          </cell>
          <cell r="AX148">
            <v>0</v>
          </cell>
          <cell r="AZ148">
            <v>0</v>
          </cell>
        </row>
        <row r="149">
          <cell r="AP149">
            <v>0</v>
          </cell>
          <cell r="AR149">
            <v>0</v>
          </cell>
          <cell r="AX149">
            <v>0</v>
          </cell>
          <cell r="AZ149">
            <v>0</v>
          </cell>
        </row>
        <row r="150">
          <cell r="AP150">
            <v>0</v>
          </cell>
          <cell r="AR150">
            <v>0</v>
          </cell>
          <cell r="AX150">
            <v>0</v>
          </cell>
          <cell r="AZ150">
            <v>0</v>
          </cell>
        </row>
        <row r="151">
          <cell r="AP151">
            <v>0</v>
          </cell>
          <cell r="AR151">
            <v>0</v>
          </cell>
          <cell r="AX151">
            <v>0</v>
          </cell>
          <cell r="AZ151">
            <v>0</v>
          </cell>
        </row>
        <row r="152">
          <cell r="AP152">
            <v>0</v>
          </cell>
          <cell r="AR152">
            <v>0</v>
          </cell>
          <cell r="AX152">
            <v>0</v>
          </cell>
          <cell r="AZ152">
            <v>0</v>
          </cell>
        </row>
        <row r="153">
          <cell r="AP153">
            <v>0</v>
          </cell>
          <cell r="AR153">
            <v>0</v>
          </cell>
          <cell r="AX153">
            <v>0</v>
          </cell>
          <cell r="AZ153">
            <v>0</v>
          </cell>
        </row>
        <row r="154">
          <cell r="AP154">
            <v>0</v>
          </cell>
          <cell r="AR154">
            <v>0</v>
          </cell>
          <cell r="AX154">
            <v>0</v>
          </cell>
          <cell r="AZ154">
            <v>0</v>
          </cell>
        </row>
        <row r="155">
          <cell r="AP155">
            <v>0</v>
          </cell>
          <cell r="AR155">
            <v>0</v>
          </cell>
          <cell r="AX155">
            <v>0</v>
          </cell>
          <cell r="AZ155">
            <v>0</v>
          </cell>
        </row>
        <row r="156">
          <cell r="AP156">
            <v>0</v>
          </cell>
          <cell r="AR156">
            <v>0</v>
          </cell>
          <cell r="AX156">
            <v>0</v>
          </cell>
          <cell r="AZ156">
            <v>0</v>
          </cell>
        </row>
        <row r="157">
          <cell r="AP157">
            <v>0</v>
          </cell>
          <cell r="AR157">
            <v>0</v>
          </cell>
          <cell r="AX157">
            <v>0</v>
          </cell>
          <cell r="AZ157">
            <v>0</v>
          </cell>
        </row>
        <row r="158">
          <cell r="AP158">
            <v>0</v>
          </cell>
          <cell r="AR158">
            <v>0</v>
          </cell>
          <cell r="AX158">
            <v>0</v>
          </cell>
          <cell r="AZ158">
            <v>0</v>
          </cell>
        </row>
        <row r="159">
          <cell r="AP159">
            <v>0</v>
          </cell>
          <cell r="AR159">
            <v>0</v>
          </cell>
          <cell r="AX159">
            <v>0</v>
          </cell>
          <cell r="AZ159">
            <v>0</v>
          </cell>
        </row>
        <row r="160">
          <cell r="AP160">
            <v>0</v>
          </cell>
          <cell r="AR160">
            <v>0</v>
          </cell>
          <cell r="AX160">
            <v>0</v>
          </cell>
          <cell r="AZ160">
            <v>0</v>
          </cell>
        </row>
        <row r="161">
          <cell r="AP161">
            <v>0</v>
          </cell>
          <cell r="AR161">
            <v>0</v>
          </cell>
          <cell r="AX161">
            <v>0</v>
          </cell>
          <cell r="AZ161">
            <v>0</v>
          </cell>
        </row>
        <row r="162">
          <cell r="AP162">
            <v>0</v>
          </cell>
          <cell r="AR162">
            <v>0</v>
          </cell>
          <cell r="AX162">
            <v>0</v>
          </cell>
          <cell r="AZ162">
            <v>0</v>
          </cell>
        </row>
        <row r="163">
          <cell r="AP163">
            <v>0</v>
          </cell>
          <cell r="AR163">
            <v>0</v>
          </cell>
          <cell r="AX163">
            <v>0</v>
          </cell>
          <cell r="AZ163">
            <v>0</v>
          </cell>
        </row>
        <row r="164">
          <cell r="AP164">
            <v>0</v>
          </cell>
          <cell r="AR164">
            <v>0</v>
          </cell>
          <cell r="AX164">
            <v>0</v>
          </cell>
          <cell r="AZ164">
            <v>0</v>
          </cell>
        </row>
        <row r="165">
          <cell r="AP165">
            <v>0</v>
          </cell>
          <cell r="AR165">
            <v>0</v>
          </cell>
          <cell r="AX165">
            <v>0</v>
          </cell>
          <cell r="AZ165">
            <v>0</v>
          </cell>
        </row>
        <row r="166">
          <cell r="AP166">
            <v>0</v>
          </cell>
          <cell r="AR166">
            <v>0</v>
          </cell>
          <cell r="AX166">
            <v>0</v>
          </cell>
          <cell r="AZ166">
            <v>0</v>
          </cell>
        </row>
        <row r="167">
          <cell r="AP167">
            <v>0</v>
          </cell>
          <cell r="AR167">
            <v>0</v>
          </cell>
          <cell r="AX167">
            <v>0</v>
          </cell>
          <cell r="AZ167">
            <v>0</v>
          </cell>
        </row>
        <row r="168">
          <cell r="AP168">
            <v>0</v>
          </cell>
          <cell r="AR168">
            <v>0</v>
          </cell>
          <cell r="AX168">
            <v>0</v>
          </cell>
          <cell r="AZ168">
            <v>0</v>
          </cell>
        </row>
        <row r="169">
          <cell r="AP169">
            <v>0</v>
          </cell>
          <cell r="AR169">
            <v>0</v>
          </cell>
          <cell r="AX169">
            <v>0</v>
          </cell>
          <cell r="AZ169">
            <v>0</v>
          </cell>
        </row>
        <row r="170">
          <cell r="AP170">
            <v>0</v>
          </cell>
          <cell r="AR170">
            <v>0</v>
          </cell>
          <cell r="AX170">
            <v>0</v>
          </cell>
          <cell r="AZ170">
            <v>0</v>
          </cell>
        </row>
        <row r="171">
          <cell r="AP171">
            <v>0</v>
          </cell>
          <cell r="AR171">
            <v>0</v>
          </cell>
          <cell r="AX171">
            <v>0</v>
          </cell>
          <cell r="AZ171">
            <v>0</v>
          </cell>
        </row>
        <row r="172">
          <cell r="AP172">
            <v>0</v>
          </cell>
          <cell r="AR172">
            <v>0</v>
          </cell>
          <cell r="AX172">
            <v>0</v>
          </cell>
          <cell r="AZ172">
            <v>0</v>
          </cell>
        </row>
        <row r="174">
          <cell r="AP174" t="str">
            <v xml:space="preserve">       小        計</v>
          </cell>
          <cell r="AU174">
            <v>2</v>
          </cell>
          <cell r="AX174" t="str">
            <v xml:space="preserve">       小        計</v>
          </cell>
          <cell r="BC174">
            <v>3</v>
          </cell>
        </row>
        <row r="176">
          <cell r="AP176" t="str">
            <v xml:space="preserve">       合        計</v>
          </cell>
          <cell r="AU176">
            <v>2</v>
          </cell>
          <cell r="AX176" t="str">
            <v xml:space="preserve">       合        計</v>
          </cell>
          <cell r="BC176">
            <v>3</v>
          </cell>
        </row>
        <row r="183">
          <cell r="AU183" t="str">
            <v>　　　　排  水  工</v>
          </cell>
          <cell r="AW183" t="str">
            <v xml:space="preserve">   調    書</v>
          </cell>
          <cell r="BA183">
            <v>16</v>
          </cell>
        </row>
        <row r="186">
          <cell r="AS186" t="str">
            <v>　　　　　集  水  桝   ( C )</v>
          </cell>
          <cell r="BA186" t="str">
            <v>　　　　　集  水  桝   ( D )</v>
          </cell>
        </row>
        <row r="187">
          <cell r="AO187">
            <v>0</v>
          </cell>
          <cell r="AR187">
            <v>0</v>
          </cell>
        </row>
        <row r="188">
          <cell r="AO188" t="str">
            <v>　     　測　    　点</v>
          </cell>
          <cell r="AT188" t="str">
            <v>左右</v>
          </cell>
          <cell r="AU188" t="str">
            <v>ヶ  所</v>
          </cell>
          <cell r="AV188" t="str">
            <v>摘    要</v>
          </cell>
          <cell r="AW188" t="str">
            <v>　     　測　    　点</v>
          </cell>
          <cell r="BB188" t="str">
            <v>左右</v>
          </cell>
          <cell r="BC188" t="str">
            <v>ヶ  所</v>
          </cell>
          <cell r="BD188" t="str">
            <v>摘    要</v>
          </cell>
        </row>
        <row r="189">
          <cell r="AP189">
            <v>0</v>
          </cell>
          <cell r="AR189">
            <v>0</v>
          </cell>
          <cell r="AX189">
            <v>0</v>
          </cell>
          <cell r="AZ189">
            <v>0</v>
          </cell>
        </row>
        <row r="190">
          <cell r="AP190" t="str">
            <v>NO</v>
          </cell>
          <cell r="AQ190">
            <v>6</v>
          </cell>
          <cell r="AR190" t="str">
            <v>+</v>
          </cell>
          <cell r="AS190">
            <v>12</v>
          </cell>
          <cell r="AT190" t="str">
            <v>右</v>
          </cell>
          <cell r="AU190">
            <v>1</v>
          </cell>
          <cell r="AX190" t="str">
            <v>NO</v>
          </cell>
          <cell r="AY190">
            <v>6</v>
          </cell>
          <cell r="AZ190" t="str">
            <v>+</v>
          </cell>
          <cell r="BA190">
            <v>17</v>
          </cell>
          <cell r="BB190" t="str">
            <v>右</v>
          </cell>
          <cell r="BC190">
            <v>1</v>
          </cell>
        </row>
        <row r="191">
          <cell r="AP191">
            <v>0</v>
          </cell>
          <cell r="AR191">
            <v>0</v>
          </cell>
          <cell r="AX191">
            <v>0</v>
          </cell>
          <cell r="AZ191">
            <v>0</v>
          </cell>
        </row>
        <row r="192">
          <cell r="AP192" t="str">
            <v>NO</v>
          </cell>
          <cell r="AQ192">
            <v>12</v>
          </cell>
          <cell r="AR192" t="str">
            <v>+</v>
          </cell>
          <cell r="AS192">
            <v>10.5</v>
          </cell>
          <cell r="AT192" t="str">
            <v>左</v>
          </cell>
          <cell r="AU192">
            <v>1</v>
          </cell>
          <cell r="AX192">
            <v>0</v>
          </cell>
          <cell r="AZ192">
            <v>0</v>
          </cell>
        </row>
        <row r="193">
          <cell r="AP193">
            <v>0</v>
          </cell>
          <cell r="AR193">
            <v>0</v>
          </cell>
          <cell r="AX193">
            <v>0</v>
          </cell>
          <cell r="AZ193">
            <v>0</v>
          </cell>
        </row>
        <row r="194">
          <cell r="AP194">
            <v>0</v>
          </cell>
          <cell r="AR194">
            <v>0</v>
          </cell>
          <cell r="AX194">
            <v>0</v>
          </cell>
          <cell r="AZ194">
            <v>0</v>
          </cell>
        </row>
        <row r="195">
          <cell r="AP195">
            <v>0</v>
          </cell>
          <cell r="AR195">
            <v>0</v>
          </cell>
          <cell r="AX195">
            <v>0</v>
          </cell>
          <cell r="AZ195">
            <v>0</v>
          </cell>
        </row>
        <row r="196">
          <cell r="AP196">
            <v>0</v>
          </cell>
          <cell r="AR196">
            <v>0</v>
          </cell>
          <cell r="AX196">
            <v>0</v>
          </cell>
          <cell r="AZ196">
            <v>0</v>
          </cell>
        </row>
        <row r="197">
          <cell r="AP197">
            <v>0</v>
          </cell>
          <cell r="AR197">
            <v>0</v>
          </cell>
          <cell r="AX197">
            <v>0</v>
          </cell>
          <cell r="AZ197">
            <v>0</v>
          </cell>
        </row>
        <row r="198">
          <cell r="AP198">
            <v>0</v>
          </cell>
          <cell r="AR198">
            <v>0</v>
          </cell>
          <cell r="AX198">
            <v>0</v>
          </cell>
          <cell r="AZ198">
            <v>0</v>
          </cell>
        </row>
        <row r="199">
          <cell r="AP199">
            <v>0</v>
          </cell>
          <cell r="AR199">
            <v>0</v>
          </cell>
          <cell r="AX199">
            <v>0</v>
          </cell>
          <cell r="AZ199">
            <v>0</v>
          </cell>
        </row>
        <row r="200">
          <cell r="AP200">
            <v>0</v>
          </cell>
          <cell r="AR200">
            <v>0</v>
          </cell>
          <cell r="AX200">
            <v>0</v>
          </cell>
          <cell r="AZ200">
            <v>0</v>
          </cell>
        </row>
        <row r="201">
          <cell r="AP201">
            <v>0</v>
          </cell>
          <cell r="AR201">
            <v>0</v>
          </cell>
          <cell r="AX201">
            <v>0</v>
          </cell>
          <cell r="AZ201">
            <v>0</v>
          </cell>
        </row>
        <row r="202">
          <cell r="AP202">
            <v>0</v>
          </cell>
          <cell r="AR202">
            <v>0</v>
          </cell>
          <cell r="AX202">
            <v>0</v>
          </cell>
          <cell r="AZ202">
            <v>0</v>
          </cell>
        </row>
        <row r="203">
          <cell r="AP203">
            <v>0</v>
          </cell>
          <cell r="AR203">
            <v>0</v>
          </cell>
          <cell r="AX203">
            <v>0</v>
          </cell>
          <cell r="AZ203">
            <v>0</v>
          </cell>
        </row>
        <row r="204">
          <cell r="AP204">
            <v>0</v>
          </cell>
          <cell r="AR204">
            <v>0</v>
          </cell>
          <cell r="AX204">
            <v>0</v>
          </cell>
          <cell r="AZ204">
            <v>0</v>
          </cell>
        </row>
        <row r="205">
          <cell r="AP205">
            <v>0</v>
          </cell>
          <cell r="AR205">
            <v>0</v>
          </cell>
          <cell r="AX205">
            <v>0</v>
          </cell>
          <cell r="AZ205">
            <v>0</v>
          </cell>
        </row>
        <row r="206">
          <cell r="AP206">
            <v>0</v>
          </cell>
          <cell r="AR206">
            <v>0</v>
          </cell>
          <cell r="AX206">
            <v>0</v>
          </cell>
          <cell r="AZ206">
            <v>0</v>
          </cell>
        </row>
        <row r="207">
          <cell r="AP207">
            <v>0</v>
          </cell>
          <cell r="AR207">
            <v>0</v>
          </cell>
          <cell r="AX207">
            <v>0</v>
          </cell>
          <cell r="AZ207">
            <v>0</v>
          </cell>
        </row>
        <row r="208">
          <cell r="AP208">
            <v>0</v>
          </cell>
          <cell r="AR208">
            <v>0</v>
          </cell>
          <cell r="AX208">
            <v>0</v>
          </cell>
          <cell r="AZ208">
            <v>0</v>
          </cell>
        </row>
        <row r="209">
          <cell r="AP209">
            <v>0</v>
          </cell>
          <cell r="AR209">
            <v>0</v>
          </cell>
          <cell r="AX209">
            <v>0</v>
          </cell>
          <cell r="AZ209">
            <v>0</v>
          </cell>
        </row>
        <row r="210">
          <cell r="AP210">
            <v>0</v>
          </cell>
          <cell r="AR210">
            <v>0</v>
          </cell>
          <cell r="AX210">
            <v>0</v>
          </cell>
          <cell r="AZ210">
            <v>0</v>
          </cell>
        </row>
        <row r="211">
          <cell r="AP211">
            <v>0</v>
          </cell>
          <cell r="AR211">
            <v>0</v>
          </cell>
          <cell r="AX211">
            <v>0</v>
          </cell>
          <cell r="AZ211">
            <v>0</v>
          </cell>
        </row>
        <row r="212">
          <cell r="AP212">
            <v>0</v>
          </cell>
          <cell r="AR212">
            <v>0</v>
          </cell>
          <cell r="AX212">
            <v>0</v>
          </cell>
          <cell r="AZ212">
            <v>0</v>
          </cell>
        </row>
        <row r="213">
          <cell r="AP213">
            <v>0</v>
          </cell>
          <cell r="AR213">
            <v>0</v>
          </cell>
          <cell r="AX213">
            <v>0</v>
          </cell>
          <cell r="AZ213">
            <v>0</v>
          </cell>
        </row>
        <row r="214">
          <cell r="AP214">
            <v>0</v>
          </cell>
          <cell r="AR214">
            <v>0</v>
          </cell>
          <cell r="AX214">
            <v>0</v>
          </cell>
          <cell r="AZ214">
            <v>0</v>
          </cell>
        </row>
        <row r="215">
          <cell r="AP215">
            <v>0</v>
          </cell>
          <cell r="AR215">
            <v>0</v>
          </cell>
          <cell r="AX215">
            <v>0</v>
          </cell>
          <cell r="AZ215">
            <v>0</v>
          </cell>
        </row>
        <row r="216">
          <cell r="AP216">
            <v>0</v>
          </cell>
          <cell r="AR216">
            <v>0</v>
          </cell>
          <cell r="AX216">
            <v>0</v>
          </cell>
          <cell r="AZ216">
            <v>0</v>
          </cell>
        </row>
        <row r="217">
          <cell r="AP217">
            <v>0</v>
          </cell>
          <cell r="AR217">
            <v>0</v>
          </cell>
          <cell r="AX217">
            <v>0</v>
          </cell>
          <cell r="AZ217">
            <v>0</v>
          </cell>
        </row>
        <row r="218">
          <cell r="AP218">
            <v>0</v>
          </cell>
          <cell r="AR218">
            <v>0</v>
          </cell>
          <cell r="AX218">
            <v>0</v>
          </cell>
          <cell r="AZ218">
            <v>0</v>
          </cell>
        </row>
        <row r="219">
          <cell r="AP219">
            <v>0</v>
          </cell>
          <cell r="AR219">
            <v>0</v>
          </cell>
          <cell r="AX219">
            <v>0</v>
          </cell>
          <cell r="AZ219">
            <v>0</v>
          </cell>
        </row>
        <row r="220">
          <cell r="AP220">
            <v>0</v>
          </cell>
          <cell r="AR220">
            <v>0</v>
          </cell>
          <cell r="AX220">
            <v>0</v>
          </cell>
          <cell r="AZ220">
            <v>0</v>
          </cell>
        </row>
        <row r="221">
          <cell r="AP221">
            <v>0</v>
          </cell>
          <cell r="AR221">
            <v>0</v>
          </cell>
          <cell r="AX221">
            <v>0</v>
          </cell>
          <cell r="AZ221">
            <v>0</v>
          </cell>
        </row>
        <row r="222">
          <cell r="AP222">
            <v>0</v>
          </cell>
          <cell r="AR222">
            <v>0</v>
          </cell>
          <cell r="AX222">
            <v>0</v>
          </cell>
          <cell r="AZ222">
            <v>0</v>
          </cell>
        </row>
        <row r="223">
          <cell r="AP223">
            <v>0</v>
          </cell>
          <cell r="AR223">
            <v>0</v>
          </cell>
          <cell r="AX223">
            <v>0</v>
          </cell>
          <cell r="AZ223">
            <v>0</v>
          </cell>
        </row>
        <row r="224">
          <cell r="AP224">
            <v>0</v>
          </cell>
          <cell r="AR224">
            <v>0</v>
          </cell>
          <cell r="AX224">
            <v>0</v>
          </cell>
          <cell r="AZ224">
            <v>0</v>
          </cell>
        </row>
        <row r="227">
          <cell r="AP227">
            <v>0</v>
          </cell>
          <cell r="AR227">
            <v>0</v>
          </cell>
          <cell r="AX227">
            <v>0</v>
          </cell>
          <cell r="AZ227">
            <v>0</v>
          </cell>
        </row>
        <row r="228">
          <cell r="AP228">
            <v>0</v>
          </cell>
          <cell r="AR228">
            <v>0</v>
          </cell>
          <cell r="AX228">
            <v>0</v>
          </cell>
          <cell r="AZ228">
            <v>0</v>
          </cell>
        </row>
        <row r="233">
          <cell r="AP233">
            <v>0</v>
          </cell>
          <cell r="AR233">
            <v>0</v>
          </cell>
          <cell r="AX233">
            <v>0</v>
          </cell>
          <cell r="AZ233">
            <v>0</v>
          </cell>
        </row>
        <row r="234">
          <cell r="AP234">
            <v>0</v>
          </cell>
          <cell r="AR234">
            <v>0</v>
          </cell>
          <cell r="AX234">
            <v>0</v>
          </cell>
          <cell r="AZ234">
            <v>0</v>
          </cell>
        </row>
        <row r="235">
          <cell r="AP235">
            <v>0</v>
          </cell>
          <cell r="AR235">
            <v>0</v>
          </cell>
          <cell r="AX235">
            <v>0</v>
          </cell>
          <cell r="AZ235">
            <v>0</v>
          </cell>
        </row>
        <row r="236">
          <cell r="AP236">
            <v>0</v>
          </cell>
          <cell r="AR236">
            <v>0</v>
          </cell>
          <cell r="AX236">
            <v>0</v>
          </cell>
          <cell r="AZ236">
            <v>0</v>
          </cell>
        </row>
        <row r="237">
          <cell r="AP237">
            <v>0</v>
          </cell>
          <cell r="AR237">
            <v>0</v>
          </cell>
          <cell r="AX237">
            <v>0</v>
          </cell>
          <cell r="AZ237">
            <v>0</v>
          </cell>
        </row>
        <row r="238">
          <cell r="AP238">
            <v>0</v>
          </cell>
          <cell r="AR238">
            <v>0</v>
          </cell>
          <cell r="AX238">
            <v>0</v>
          </cell>
          <cell r="AZ238">
            <v>0</v>
          </cell>
        </row>
        <row r="240">
          <cell r="AP240" t="str">
            <v xml:space="preserve">       小        計</v>
          </cell>
          <cell r="AU240">
            <v>2</v>
          </cell>
          <cell r="AX240" t="str">
            <v xml:space="preserve">       小        計</v>
          </cell>
          <cell r="BC240">
            <v>1</v>
          </cell>
        </row>
        <row r="242">
          <cell r="AP242" t="str">
            <v xml:space="preserve">       合        計</v>
          </cell>
          <cell r="AU242">
            <v>2</v>
          </cell>
          <cell r="AX242" t="str">
            <v xml:space="preserve">       合        計</v>
          </cell>
          <cell r="BC242">
            <v>1</v>
          </cell>
        </row>
        <row r="249">
          <cell r="AU249" t="str">
            <v>　　　　排  水  工</v>
          </cell>
          <cell r="AW249" t="str">
            <v xml:space="preserve">   調    書</v>
          </cell>
          <cell r="BA249">
            <v>17</v>
          </cell>
        </row>
        <row r="252">
          <cell r="AS252" t="str">
            <v>　　　　　集  水  桝   ( E )</v>
          </cell>
        </row>
        <row r="253">
          <cell r="AO253">
            <v>0</v>
          </cell>
          <cell r="AR253">
            <v>0</v>
          </cell>
        </row>
        <row r="254">
          <cell r="AO254" t="str">
            <v>　     　測　    　点</v>
          </cell>
          <cell r="AT254" t="str">
            <v>左右</v>
          </cell>
          <cell r="AU254" t="str">
            <v>ヶ  所</v>
          </cell>
          <cell r="AV254" t="str">
            <v>摘    要</v>
          </cell>
          <cell r="AW254" t="str">
            <v>　     　測　    　点</v>
          </cell>
          <cell r="BB254" t="str">
            <v>左右</v>
          </cell>
          <cell r="BC254" t="str">
            <v>ヶ  所</v>
          </cell>
          <cell r="BD254" t="str">
            <v>摘    要</v>
          </cell>
        </row>
        <row r="255">
          <cell r="AP255">
            <v>0</v>
          </cell>
          <cell r="AR255">
            <v>0</v>
          </cell>
          <cell r="AX255">
            <v>0</v>
          </cell>
          <cell r="AZ255">
            <v>0</v>
          </cell>
        </row>
        <row r="256">
          <cell r="AP256" t="str">
            <v>NO</v>
          </cell>
          <cell r="AQ256">
            <v>6</v>
          </cell>
          <cell r="AR256" t="str">
            <v>+</v>
          </cell>
          <cell r="AS256">
            <v>17</v>
          </cell>
          <cell r="AT256" t="str">
            <v>左</v>
          </cell>
          <cell r="AU256">
            <v>1</v>
          </cell>
          <cell r="AX256" t="str">
            <v>NO</v>
          </cell>
          <cell r="AZ256">
            <v>0</v>
          </cell>
        </row>
        <row r="257">
          <cell r="AP257">
            <v>0</v>
          </cell>
          <cell r="AR257">
            <v>0</v>
          </cell>
          <cell r="AX257">
            <v>0</v>
          </cell>
          <cell r="AZ257">
            <v>0</v>
          </cell>
        </row>
        <row r="258">
          <cell r="AP258">
            <v>0</v>
          </cell>
          <cell r="AR258">
            <v>0</v>
          </cell>
          <cell r="AX258">
            <v>0</v>
          </cell>
          <cell r="AZ258">
            <v>0</v>
          </cell>
        </row>
        <row r="259">
          <cell r="AP259">
            <v>0</v>
          </cell>
          <cell r="AR259">
            <v>0</v>
          </cell>
          <cell r="AX259">
            <v>0</v>
          </cell>
          <cell r="AZ259">
            <v>0</v>
          </cell>
        </row>
        <row r="260">
          <cell r="AP260">
            <v>0</v>
          </cell>
          <cell r="AR260">
            <v>0</v>
          </cell>
          <cell r="AX260">
            <v>0</v>
          </cell>
          <cell r="AZ260">
            <v>0</v>
          </cell>
        </row>
        <row r="261">
          <cell r="AP261">
            <v>0</v>
          </cell>
          <cell r="AR261">
            <v>0</v>
          </cell>
          <cell r="AX261">
            <v>0</v>
          </cell>
          <cell r="AZ261">
            <v>0</v>
          </cell>
        </row>
        <row r="262">
          <cell r="AP262">
            <v>0</v>
          </cell>
          <cell r="AR262">
            <v>0</v>
          </cell>
          <cell r="AX262">
            <v>0</v>
          </cell>
          <cell r="AZ262">
            <v>0</v>
          </cell>
        </row>
        <row r="263">
          <cell r="AP263">
            <v>0</v>
          </cell>
          <cell r="AR263">
            <v>0</v>
          </cell>
          <cell r="AX263">
            <v>0</v>
          </cell>
          <cell r="AZ263">
            <v>0</v>
          </cell>
        </row>
        <row r="264">
          <cell r="AP264">
            <v>0</v>
          </cell>
          <cell r="AR264">
            <v>0</v>
          </cell>
          <cell r="AX264">
            <v>0</v>
          </cell>
          <cell r="AZ264">
            <v>0</v>
          </cell>
        </row>
        <row r="265">
          <cell r="AP265">
            <v>0</v>
          </cell>
          <cell r="AR265">
            <v>0</v>
          </cell>
          <cell r="AX265">
            <v>0</v>
          </cell>
          <cell r="AZ265">
            <v>0</v>
          </cell>
        </row>
        <row r="266">
          <cell r="AP266">
            <v>0</v>
          </cell>
          <cell r="AR266">
            <v>0</v>
          </cell>
          <cell r="AX266">
            <v>0</v>
          </cell>
          <cell r="AZ266">
            <v>0</v>
          </cell>
        </row>
        <row r="267">
          <cell r="AP267">
            <v>0</v>
          </cell>
          <cell r="AR267">
            <v>0</v>
          </cell>
          <cell r="AX267">
            <v>0</v>
          </cell>
          <cell r="AZ267">
            <v>0</v>
          </cell>
        </row>
        <row r="268">
          <cell r="AP268">
            <v>0</v>
          </cell>
          <cell r="AR268">
            <v>0</v>
          </cell>
          <cell r="AX268">
            <v>0</v>
          </cell>
          <cell r="AZ268">
            <v>0</v>
          </cell>
        </row>
        <row r="269">
          <cell r="AP269">
            <v>0</v>
          </cell>
          <cell r="AR269">
            <v>0</v>
          </cell>
          <cell r="AX269">
            <v>0</v>
          </cell>
          <cell r="AZ269">
            <v>0</v>
          </cell>
        </row>
        <row r="270">
          <cell r="AP270">
            <v>0</v>
          </cell>
          <cell r="AR270">
            <v>0</v>
          </cell>
          <cell r="AX270">
            <v>0</v>
          </cell>
          <cell r="AZ270">
            <v>0</v>
          </cell>
        </row>
        <row r="271">
          <cell r="AP271">
            <v>0</v>
          </cell>
          <cell r="AR271">
            <v>0</v>
          </cell>
          <cell r="AX271">
            <v>0</v>
          </cell>
          <cell r="AZ271">
            <v>0</v>
          </cell>
        </row>
        <row r="272">
          <cell r="AP272">
            <v>0</v>
          </cell>
          <cell r="AR272">
            <v>0</v>
          </cell>
          <cell r="AX272">
            <v>0</v>
          </cell>
          <cell r="AZ272">
            <v>0</v>
          </cell>
        </row>
        <row r="273">
          <cell r="AP273">
            <v>0</v>
          </cell>
          <cell r="AR273">
            <v>0</v>
          </cell>
          <cell r="AX273">
            <v>0</v>
          </cell>
          <cell r="AZ273">
            <v>0</v>
          </cell>
        </row>
        <row r="274">
          <cell r="AP274">
            <v>0</v>
          </cell>
          <cell r="AR274">
            <v>0</v>
          </cell>
          <cell r="AX274">
            <v>0</v>
          </cell>
          <cell r="AZ274">
            <v>0</v>
          </cell>
        </row>
        <row r="275">
          <cell r="AP275">
            <v>0</v>
          </cell>
          <cell r="AR275">
            <v>0</v>
          </cell>
          <cell r="AX275">
            <v>0</v>
          </cell>
          <cell r="AZ275">
            <v>0</v>
          </cell>
        </row>
        <row r="276">
          <cell r="AP276">
            <v>0</v>
          </cell>
          <cell r="AR276">
            <v>0</v>
          </cell>
          <cell r="AX276">
            <v>0</v>
          </cell>
          <cell r="AZ276">
            <v>0</v>
          </cell>
        </row>
        <row r="277">
          <cell r="AP277">
            <v>0</v>
          </cell>
          <cell r="AR277">
            <v>0</v>
          </cell>
          <cell r="AX277">
            <v>0</v>
          </cell>
          <cell r="AZ277">
            <v>0</v>
          </cell>
        </row>
        <row r="278">
          <cell r="AP278">
            <v>0</v>
          </cell>
          <cell r="AR278">
            <v>0</v>
          </cell>
          <cell r="AX278">
            <v>0</v>
          </cell>
          <cell r="AZ278">
            <v>0</v>
          </cell>
        </row>
        <row r="279">
          <cell r="AP279">
            <v>0</v>
          </cell>
          <cell r="AR279">
            <v>0</v>
          </cell>
          <cell r="AX279">
            <v>0</v>
          </cell>
          <cell r="AZ279">
            <v>0</v>
          </cell>
        </row>
        <row r="280">
          <cell r="AP280">
            <v>0</v>
          </cell>
          <cell r="AR280">
            <v>0</v>
          </cell>
          <cell r="AX280">
            <v>0</v>
          </cell>
          <cell r="AZ280">
            <v>0</v>
          </cell>
        </row>
        <row r="281">
          <cell r="AP281">
            <v>0</v>
          </cell>
          <cell r="AR281">
            <v>0</v>
          </cell>
          <cell r="AX281">
            <v>0</v>
          </cell>
          <cell r="AZ281">
            <v>0</v>
          </cell>
        </row>
        <row r="282">
          <cell r="AP282">
            <v>0</v>
          </cell>
          <cell r="AR282">
            <v>0</v>
          </cell>
          <cell r="AX282">
            <v>0</v>
          </cell>
          <cell r="AZ282">
            <v>0</v>
          </cell>
        </row>
        <row r="283">
          <cell r="AP283">
            <v>0</v>
          </cell>
          <cell r="AR283">
            <v>0</v>
          </cell>
          <cell r="AX283">
            <v>0</v>
          </cell>
          <cell r="AZ283">
            <v>0</v>
          </cell>
        </row>
        <row r="284">
          <cell r="AP284">
            <v>0</v>
          </cell>
          <cell r="AR284">
            <v>0</v>
          </cell>
          <cell r="AX284">
            <v>0</v>
          </cell>
          <cell r="AZ284">
            <v>0</v>
          </cell>
        </row>
        <row r="285">
          <cell r="AP285">
            <v>0</v>
          </cell>
          <cell r="AR285">
            <v>0</v>
          </cell>
          <cell r="AX285">
            <v>0</v>
          </cell>
          <cell r="AZ285">
            <v>0</v>
          </cell>
        </row>
        <row r="286">
          <cell r="AP286">
            <v>0</v>
          </cell>
          <cell r="AR286">
            <v>0</v>
          </cell>
          <cell r="AX286">
            <v>0</v>
          </cell>
          <cell r="AZ286">
            <v>0</v>
          </cell>
        </row>
        <row r="287">
          <cell r="AP287">
            <v>0</v>
          </cell>
          <cell r="AR287">
            <v>0</v>
          </cell>
          <cell r="AX287">
            <v>0</v>
          </cell>
          <cell r="AZ287">
            <v>0</v>
          </cell>
        </row>
        <row r="288">
          <cell r="AP288">
            <v>0</v>
          </cell>
          <cell r="AR288">
            <v>0</v>
          </cell>
          <cell r="AX288">
            <v>0</v>
          </cell>
          <cell r="AZ288">
            <v>0</v>
          </cell>
        </row>
        <row r="289">
          <cell r="AP289">
            <v>0</v>
          </cell>
          <cell r="AR289">
            <v>0</v>
          </cell>
          <cell r="AX289">
            <v>0</v>
          </cell>
          <cell r="AZ289">
            <v>0</v>
          </cell>
        </row>
        <row r="290">
          <cell r="AP290">
            <v>0</v>
          </cell>
          <cell r="AR290">
            <v>0</v>
          </cell>
          <cell r="AX290">
            <v>0</v>
          </cell>
          <cell r="AZ290">
            <v>0</v>
          </cell>
        </row>
        <row r="291">
          <cell r="AP291">
            <v>0</v>
          </cell>
          <cell r="AR291">
            <v>0</v>
          </cell>
          <cell r="AX291">
            <v>0</v>
          </cell>
          <cell r="AZ291">
            <v>0</v>
          </cell>
        </row>
        <row r="292">
          <cell r="AP292">
            <v>0</v>
          </cell>
          <cell r="AR292">
            <v>0</v>
          </cell>
          <cell r="AX292">
            <v>0</v>
          </cell>
          <cell r="AZ292">
            <v>0</v>
          </cell>
        </row>
        <row r="293">
          <cell r="AP293">
            <v>0</v>
          </cell>
          <cell r="AR293">
            <v>0</v>
          </cell>
          <cell r="AX293">
            <v>0</v>
          </cell>
          <cell r="AZ293">
            <v>0</v>
          </cell>
        </row>
        <row r="294">
          <cell r="AP294">
            <v>0</v>
          </cell>
          <cell r="AR294">
            <v>0</v>
          </cell>
          <cell r="AX294">
            <v>0</v>
          </cell>
          <cell r="AZ294">
            <v>0</v>
          </cell>
        </row>
        <row r="295">
          <cell r="AP295">
            <v>0</v>
          </cell>
          <cell r="AR295">
            <v>0</v>
          </cell>
          <cell r="AX295">
            <v>0</v>
          </cell>
          <cell r="AZ295">
            <v>0</v>
          </cell>
        </row>
        <row r="296">
          <cell r="AP296">
            <v>0</v>
          </cell>
          <cell r="AR296">
            <v>0</v>
          </cell>
          <cell r="AX296">
            <v>0</v>
          </cell>
          <cell r="AZ296">
            <v>0</v>
          </cell>
        </row>
        <row r="297">
          <cell r="AP297">
            <v>0</v>
          </cell>
          <cell r="AR297">
            <v>0</v>
          </cell>
          <cell r="AX297">
            <v>0</v>
          </cell>
          <cell r="AZ297">
            <v>0</v>
          </cell>
        </row>
        <row r="298">
          <cell r="AP298">
            <v>0</v>
          </cell>
          <cell r="AR298">
            <v>0</v>
          </cell>
          <cell r="AX298">
            <v>0</v>
          </cell>
          <cell r="AZ298">
            <v>0</v>
          </cell>
        </row>
        <row r="300">
          <cell r="AP300" t="str">
            <v xml:space="preserve">       小        計</v>
          </cell>
          <cell r="AU300">
            <v>1</v>
          </cell>
          <cell r="AX300" t="str">
            <v xml:space="preserve">       小        計</v>
          </cell>
          <cell r="BC300">
            <v>0</v>
          </cell>
        </row>
        <row r="302">
          <cell r="AP302" t="str">
            <v xml:space="preserve">       合        計</v>
          </cell>
          <cell r="AU302">
            <v>1</v>
          </cell>
          <cell r="AX302" t="str">
            <v xml:space="preserve">       合        計</v>
          </cell>
          <cell r="BC302">
            <v>0</v>
          </cell>
        </row>
        <row r="309">
          <cell r="AU309" t="str">
            <v>　　　　排  水  工</v>
          </cell>
          <cell r="AW309" t="str">
            <v xml:space="preserve">   調    書</v>
          </cell>
          <cell r="BA309">
            <v>5</v>
          </cell>
        </row>
        <row r="312">
          <cell r="AS312" t="str">
            <v>　　　　　管　渠　工　φ300</v>
          </cell>
          <cell r="BA312" t="str">
            <v>　　　　　管　渠　工　φ600</v>
          </cell>
        </row>
        <row r="313">
          <cell r="AO313">
            <v>0</v>
          </cell>
          <cell r="AR313">
            <v>0</v>
          </cell>
        </row>
        <row r="314">
          <cell r="AO314" t="str">
            <v>　     　測　    　点</v>
          </cell>
          <cell r="AT314" t="str">
            <v>左右</v>
          </cell>
          <cell r="AU314" t="str">
            <v>延   長</v>
          </cell>
          <cell r="AV314" t="str">
            <v>摘    要</v>
          </cell>
          <cell r="AW314" t="str">
            <v>　     　測　    　点</v>
          </cell>
          <cell r="BB314" t="str">
            <v>左右</v>
          </cell>
          <cell r="BC314" t="str">
            <v>延   長</v>
          </cell>
          <cell r="BD314" t="str">
            <v>摘    要</v>
          </cell>
        </row>
        <row r="315">
          <cell r="AP315" t="str">
            <v>NO</v>
          </cell>
          <cell r="AQ315">
            <v>12</v>
          </cell>
          <cell r="AR315" t="str">
            <v>+</v>
          </cell>
          <cell r="AS315">
            <v>10.7</v>
          </cell>
          <cell r="AZ315">
            <v>0</v>
          </cell>
        </row>
        <row r="316">
          <cell r="AP316" t="str">
            <v>～</v>
          </cell>
          <cell r="AQ316">
            <v>12</v>
          </cell>
          <cell r="AR316" t="str">
            <v>+</v>
          </cell>
          <cell r="AS316">
            <v>11</v>
          </cell>
          <cell r="AT316" t="str">
            <v>左</v>
          </cell>
          <cell r="AU316">
            <v>2.4500000000000002</v>
          </cell>
          <cell r="AX316" t="str">
            <v>NO</v>
          </cell>
          <cell r="AY316">
            <v>6</v>
          </cell>
          <cell r="AZ316" t="str">
            <v>+</v>
          </cell>
          <cell r="BA316">
            <v>17</v>
          </cell>
          <cell r="BB316" t="str">
            <v>右</v>
          </cell>
          <cell r="BC316">
            <v>2.0499999999999998</v>
          </cell>
        </row>
        <row r="317">
          <cell r="AP317">
            <v>0</v>
          </cell>
          <cell r="AR317">
            <v>0</v>
          </cell>
          <cell r="AX317">
            <v>0</v>
          </cell>
          <cell r="AZ317">
            <v>0</v>
          </cell>
        </row>
        <row r="318">
          <cell r="AP318">
            <v>0</v>
          </cell>
          <cell r="AR318">
            <v>0</v>
          </cell>
          <cell r="AX318">
            <v>0</v>
          </cell>
          <cell r="AZ318">
            <v>0</v>
          </cell>
        </row>
        <row r="319">
          <cell r="AP319">
            <v>0</v>
          </cell>
          <cell r="AR319">
            <v>0</v>
          </cell>
          <cell r="AX319">
            <v>0</v>
          </cell>
          <cell r="AZ319">
            <v>0</v>
          </cell>
        </row>
        <row r="320">
          <cell r="AP320">
            <v>0</v>
          </cell>
          <cell r="AR320">
            <v>0</v>
          </cell>
          <cell r="AX320">
            <v>0</v>
          </cell>
          <cell r="AZ320">
            <v>0</v>
          </cell>
        </row>
        <row r="321">
          <cell r="AP321">
            <v>0</v>
          </cell>
          <cell r="AR321">
            <v>0</v>
          </cell>
          <cell r="AX321">
            <v>0</v>
          </cell>
          <cell r="AZ321">
            <v>0</v>
          </cell>
        </row>
        <row r="322">
          <cell r="AP322">
            <v>0</v>
          </cell>
          <cell r="AR322">
            <v>0</v>
          </cell>
          <cell r="AX322">
            <v>0</v>
          </cell>
          <cell r="AZ322">
            <v>0</v>
          </cell>
        </row>
        <row r="323">
          <cell r="AP323">
            <v>0</v>
          </cell>
          <cell r="AR323">
            <v>0</v>
          </cell>
          <cell r="AX323">
            <v>0</v>
          </cell>
          <cell r="AZ323">
            <v>0</v>
          </cell>
        </row>
        <row r="324">
          <cell r="AP324">
            <v>0</v>
          </cell>
          <cell r="AR324">
            <v>0</v>
          </cell>
          <cell r="AX324">
            <v>0</v>
          </cell>
          <cell r="AZ324">
            <v>0</v>
          </cell>
        </row>
        <row r="325">
          <cell r="AP325">
            <v>0</v>
          </cell>
          <cell r="AR325">
            <v>0</v>
          </cell>
          <cell r="AX325">
            <v>0</v>
          </cell>
          <cell r="AZ325">
            <v>0</v>
          </cell>
        </row>
        <row r="326">
          <cell r="AP326">
            <v>0</v>
          </cell>
          <cell r="AR326">
            <v>0</v>
          </cell>
          <cell r="AX326">
            <v>0</v>
          </cell>
          <cell r="AZ326">
            <v>0</v>
          </cell>
        </row>
        <row r="327">
          <cell r="AP327">
            <v>0</v>
          </cell>
          <cell r="AR327">
            <v>0</v>
          </cell>
          <cell r="AX327">
            <v>0</v>
          </cell>
          <cell r="AZ327">
            <v>0</v>
          </cell>
        </row>
        <row r="328">
          <cell r="AP328">
            <v>0</v>
          </cell>
          <cell r="AR328">
            <v>0</v>
          </cell>
          <cell r="AX328">
            <v>0</v>
          </cell>
          <cell r="AZ328">
            <v>0</v>
          </cell>
        </row>
        <row r="329">
          <cell r="AP329">
            <v>0</v>
          </cell>
          <cell r="AR329">
            <v>0</v>
          </cell>
          <cell r="AX329">
            <v>0</v>
          </cell>
          <cell r="AZ329">
            <v>0</v>
          </cell>
        </row>
        <row r="330">
          <cell r="AP330">
            <v>0</v>
          </cell>
          <cell r="AR330">
            <v>0</v>
          </cell>
          <cell r="AX330">
            <v>0</v>
          </cell>
          <cell r="AZ330">
            <v>0</v>
          </cell>
        </row>
        <row r="331">
          <cell r="AP331">
            <v>0</v>
          </cell>
          <cell r="AR331">
            <v>0</v>
          </cell>
          <cell r="AX331">
            <v>0</v>
          </cell>
          <cell r="AZ331">
            <v>0</v>
          </cell>
        </row>
        <row r="332">
          <cell r="AP332">
            <v>0</v>
          </cell>
          <cell r="AR332">
            <v>0</v>
          </cell>
          <cell r="AX332">
            <v>0</v>
          </cell>
          <cell r="AZ332">
            <v>0</v>
          </cell>
        </row>
        <row r="333">
          <cell r="AP333">
            <v>0</v>
          </cell>
          <cell r="AR333">
            <v>0</v>
          </cell>
          <cell r="AX333">
            <v>0</v>
          </cell>
          <cell r="AZ333">
            <v>0</v>
          </cell>
        </row>
        <row r="334">
          <cell r="AP334">
            <v>0</v>
          </cell>
          <cell r="AR334">
            <v>0</v>
          </cell>
          <cell r="AX334">
            <v>0</v>
          </cell>
          <cell r="AZ334">
            <v>0</v>
          </cell>
        </row>
        <row r="335">
          <cell r="AP335">
            <v>0</v>
          </cell>
          <cell r="AR335">
            <v>0</v>
          </cell>
          <cell r="AX335">
            <v>0</v>
          </cell>
          <cell r="AZ335">
            <v>0</v>
          </cell>
        </row>
        <row r="336">
          <cell r="AP336">
            <v>0</v>
          </cell>
          <cell r="AR336">
            <v>0</v>
          </cell>
          <cell r="AX336">
            <v>0</v>
          </cell>
          <cell r="AZ336">
            <v>0</v>
          </cell>
        </row>
        <row r="337">
          <cell r="AP337">
            <v>0</v>
          </cell>
          <cell r="AR337">
            <v>0</v>
          </cell>
          <cell r="AX337">
            <v>0</v>
          </cell>
          <cell r="AZ337">
            <v>0</v>
          </cell>
        </row>
        <row r="338">
          <cell r="AP338">
            <v>0</v>
          </cell>
          <cell r="AR338">
            <v>0</v>
          </cell>
          <cell r="AX338">
            <v>0</v>
          </cell>
          <cell r="AZ338">
            <v>0</v>
          </cell>
        </row>
        <row r="339">
          <cell r="AP339">
            <v>0</v>
          </cell>
          <cell r="AR339">
            <v>0</v>
          </cell>
          <cell r="AX339">
            <v>0</v>
          </cell>
          <cell r="AZ339">
            <v>0</v>
          </cell>
        </row>
        <row r="340">
          <cell r="AP340">
            <v>0</v>
          </cell>
          <cell r="AR340">
            <v>0</v>
          </cell>
          <cell r="AX340">
            <v>0</v>
          </cell>
          <cell r="AZ340">
            <v>0</v>
          </cell>
        </row>
        <row r="341">
          <cell r="AP341">
            <v>0</v>
          </cell>
          <cell r="AR341">
            <v>0</v>
          </cell>
          <cell r="AX341">
            <v>0</v>
          </cell>
          <cell r="AZ341">
            <v>0</v>
          </cell>
        </row>
        <row r="342">
          <cell r="AP342">
            <v>0</v>
          </cell>
          <cell r="AR342">
            <v>0</v>
          </cell>
          <cell r="AX342">
            <v>0</v>
          </cell>
          <cell r="AZ342">
            <v>0</v>
          </cell>
        </row>
        <row r="343">
          <cell r="AP343">
            <v>0</v>
          </cell>
          <cell r="AR343">
            <v>0</v>
          </cell>
          <cell r="AX343">
            <v>0</v>
          </cell>
          <cell r="AZ343">
            <v>0</v>
          </cell>
        </row>
        <row r="344">
          <cell r="AP344">
            <v>0</v>
          </cell>
          <cell r="AR344">
            <v>0</v>
          </cell>
          <cell r="AX344">
            <v>0</v>
          </cell>
          <cell r="AZ344">
            <v>0</v>
          </cell>
        </row>
        <row r="345">
          <cell r="AP345">
            <v>0</v>
          </cell>
          <cell r="AR345">
            <v>0</v>
          </cell>
          <cell r="AX345">
            <v>0</v>
          </cell>
          <cell r="AZ345">
            <v>0</v>
          </cell>
        </row>
        <row r="346">
          <cell r="AP346">
            <v>0</v>
          </cell>
          <cell r="AR346">
            <v>0</v>
          </cell>
          <cell r="AX346">
            <v>0</v>
          </cell>
          <cell r="AZ346">
            <v>0</v>
          </cell>
        </row>
        <row r="347">
          <cell r="AP347">
            <v>0</v>
          </cell>
          <cell r="AR347">
            <v>0</v>
          </cell>
          <cell r="AX347">
            <v>0</v>
          </cell>
          <cell r="AZ347">
            <v>0</v>
          </cell>
        </row>
        <row r="348">
          <cell r="AP348">
            <v>0</v>
          </cell>
          <cell r="AR348">
            <v>0</v>
          </cell>
          <cell r="AX348">
            <v>0</v>
          </cell>
          <cell r="AZ348">
            <v>0</v>
          </cell>
        </row>
        <row r="349">
          <cell r="AP349">
            <v>0</v>
          </cell>
          <cell r="AR349">
            <v>0</v>
          </cell>
          <cell r="AX349">
            <v>0</v>
          </cell>
          <cell r="AZ349">
            <v>0</v>
          </cell>
        </row>
        <row r="350">
          <cell r="AP350">
            <v>0</v>
          </cell>
          <cell r="AR350">
            <v>0</v>
          </cell>
          <cell r="AX350">
            <v>0</v>
          </cell>
          <cell r="AZ350">
            <v>0</v>
          </cell>
        </row>
        <row r="351">
          <cell r="AP351">
            <v>0</v>
          </cell>
          <cell r="AR351">
            <v>0</v>
          </cell>
          <cell r="AX351">
            <v>0</v>
          </cell>
          <cell r="AZ351">
            <v>0</v>
          </cell>
        </row>
        <row r="352">
          <cell r="AP352">
            <v>0</v>
          </cell>
          <cell r="AR352">
            <v>0</v>
          </cell>
          <cell r="AX352">
            <v>0</v>
          </cell>
          <cell r="AZ352">
            <v>0</v>
          </cell>
        </row>
        <row r="353">
          <cell r="AP353">
            <v>0</v>
          </cell>
          <cell r="AR353">
            <v>0</v>
          </cell>
          <cell r="AX353">
            <v>0</v>
          </cell>
          <cell r="AZ353">
            <v>0</v>
          </cell>
        </row>
        <row r="354">
          <cell r="AP354">
            <v>0</v>
          </cell>
          <cell r="AR354">
            <v>0</v>
          </cell>
          <cell r="AX354">
            <v>0</v>
          </cell>
          <cell r="AZ354">
            <v>0</v>
          </cell>
        </row>
        <row r="355">
          <cell r="AP355">
            <v>0</v>
          </cell>
          <cell r="AR355">
            <v>0</v>
          </cell>
          <cell r="AX355">
            <v>0</v>
          </cell>
          <cell r="AZ355">
            <v>0</v>
          </cell>
        </row>
        <row r="356">
          <cell r="AP356">
            <v>0</v>
          </cell>
          <cell r="AR356">
            <v>0</v>
          </cell>
          <cell r="AX356">
            <v>0</v>
          </cell>
          <cell r="AZ356">
            <v>0</v>
          </cell>
        </row>
        <row r="357">
          <cell r="AP357">
            <v>0</v>
          </cell>
          <cell r="AR357">
            <v>0</v>
          </cell>
          <cell r="AX357">
            <v>0</v>
          </cell>
          <cell r="AZ357">
            <v>0</v>
          </cell>
        </row>
        <row r="358">
          <cell r="AP358">
            <v>0</v>
          </cell>
          <cell r="AR358">
            <v>0</v>
          </cell>
          <cell r="AX358">
            <v>0</v>
          </cell>
          <cell r="AZ358">
            <v>0</v>
          </cell>
        </row>
        <row r="360">
          <cell r="AP360" t="str">
            <v xml:space="preserve">       小        計</v>
          </cell>
          <cell r="AU360">
            <v>2.4500000000000002</v>
          </cell>
          <cell r="AX360" t="str">
            <v xml:space="preserve">       小        計</v>
          </cell>
          <cell r="BC360">
            <v>2.0499999999999998</v>
          </cell>
        </row>
        <row r="362">
          <cell r="AP362" t="str">
            <v xml:space="preserve">       合        計</v>
          </cell>
          <cell r="AU362">
            <v>2.4500000000000002</v>
          </cell>
          <cell r="AX362" t="str">
            <v xml:space="preserve">       合        計</v>
          </cell>
          <cell r="BC362">
            <v>2.0499999999999998</v>
          </cell>
        </row>
        <row r="369">
          <cell r="AU369" t="str">
            <v>　　　　排  水  工</v>
          </cell>
          <cell r="AW369" t="str">
            <v xml:space="preserve">   調    書</v>
          </cell>
          <cell r="BA369">
            <v>6</v>
          </cell>
        </row>
        <row r="372">
          <cell r="AS372" t="str">
            <v>　　　　　管　渠　工　φ800</v>
          </cell>
        </row>
        <row r="373">
          <cell r="AO373">
            <v>0</v>
          </cell>
          <cell r="AR373">
            <v>0</v>
          </cell>
        </row>
        <row r="374">
          <cell r="AO374" t="str">
            <v>　     　測　    　点</v>
          </cell>
          <cell r="AT374" t="str">
            <v>左右</v>
          </cell>
          <cell r="AU374" t="str">
            <v>延   長</v>
          </cell>
          <cell r="AV374" t="str">
            <v>摘    要</v>
          </cell>
          <cell r="AW374" t="str">
            <v>　     　測　    　点</v>
          </cell>
          <cell r="BB374" t="str">
            <v>左右</v>
          </cell>
          <cell r="BC374" t="str">
            <v>延   長</v>
          </cell>
          <cell r="BD374" t="str">
            <v>摘    要</v>
          </cell>
        </row>
        <row r="375">
          <cell r="AR375">
            <v>0</v>
          </cell>
          <cell r="AX375" t="str">
            <v>NO</v>
          </cell>
          <cell r="AZ375">
            <v>0</v>
          </cell>
        </row>
        <row r="376">
          <cell r="AP376" t="str">
            <v>NO</v>
          </cell>
          <cell r="AQ376">
            <v>16</v>
          </cell>
          <cell r="AR376" t="str">
            <v>+</v>
          </cell>
          <cell r="AS376">
            <v>17</v>
          </cell>
          <cell r="AT376" t="str">
            <v>左</v>
          </cell>
          <cell r="AU376">
            <v>2.25</v>
          </cell>
          <cell r="AX376" t="str">
            <v>～</v>
          </cell>
          <cell r="AZ376">
            <v>0</v>
          </cell>
        </row>
        <row r="377">
          <cell r="AP377">
            <v>0</v>
          </cell>
          <cell r="AR377">
            <v>0</v>
          </cell>
          <cell r="AX377">
            <v>0</v>
          </cell>
          <cell r="AZ377">
            <v>0</v>
          </cell>
        </row>
        <row r="378">
          <cell r="AP378">
            <v>0</v>
          </cell>
          <cell r="AR378">
            <v>0</v>
          </cell>
          <cell r="AX378">
            <v>0</v>
          </cell>
          <cell r="AZ378">
            <v>0</v>
          </cell>
        </row>
        <row r="379">
          <cell r="AP379">
            <v>0</v>
          </cell>
          <cell r="AR379">
            <v>0</v>
          </cell>
          <cell r="AX379">
            <v>0</v>
          </cell>
          <cell r="AZ379">
            <v>0</v>
          </cell>
        </row>
        <row r="380">
          <cell r="AP380">
            <v>0</v>
          </cell>
          <cell r="AR380">
            <v>0</v>
          </cell>
          <cell r="AX380">
            <v>0</v>
          </cell>
          <cell r="AZ380">
            <v>0</v>
          </cell>
        </row>
        <row r="381">
          <cell r="AP381">
            <v>0</v>
          </cell>
          <cell r="AR381">
            <v>0</v>
          </cell>
          <cell r="AX381">
            <v>0</v>
          </cell>
          <cell r="AZ381">
            <v>0</v>
          </cell>
        </row>
        <row r="382">
          <cell r="AP382">
            <v>0</v>
          </cell>
          <cell r="AR382">
            <v>0</v>
          </cell>
          <cell r="AX382">
            <v>0</v>
          </cell>
          <cell r="AZ382">
            <v>0</v>
          </cell>
        </row>
        <row r="383">
          <cell r="AP383">
            <v>0</v>
          </cell>
          <cell r="AR383">
            <v>0</v>
          </cell>
          <cell r="AX383">
            <v>0</v>
          </cell>
          <cell r="AZ383">
            <v>0</v>
          </cell>
        </row>
        <row r="384">
          <cell r="AP384">
            <v>0</v>
          </cell>
          <cell r="AR384">
            <v>0</v>
          </cell>
          <cell r="AX384">
            <v>0</v>
          </cell>
          <cell r="AZ384">
            <v>0</v>
          </cell>
        </row>
        <row r="385">
          <cell r="AP385">
            <v>0</v>
          </cell>
          <cell r="AR385">
            <v>0</v>
          </cell>
          <cell r="AX385">
            <v>0</v>
          </cell>
          <cell r="AZ385">
            <v>0</v>
          </cell>
        </row>
        <row r="386">
          <cell r="AP386">
            <v>0</v>
          </cell>
          <cell r="AR386">
            <v>0</v>
          </cell>
          <cell r="AX386">
            <v>0</v>
          </cell>
          <cell r="AZ386">
            <v>0</v>
          </cell>
        </row>
        <row r="387">
          <cell r="AP387">
            <v>0</v>
          </cell>
          <cell r="AR387">
            <v>0</v>
          </cell>
          <cell r="AX387">
            <v>0</v>
          </cell>
          <cell r="AZ387">
            <v>0</v>
          </cell>
        </row>
        <row r="388">
          <cell r="AP388">
            <v>0</v>
          </cell>
          <cell r="AR388">
            <v>0</v>
          </cell>
          <cell r="AX388">
            <v>0</v>
          </cell>
          <cell r="AZ388">
            <v>0</v>
          </cell>
        </row>
        <row r="389">
          <cell r="AP389">
            <v>0</v>
          </cell>
          <cell r="AR389">
            <v>0</v>
          </cell>
          <cell r="AX389">
            <v>0</v>
          </cell>
          <cell r="AZ389">
            <v>0</v>
          </cell>
        </row>
        <row r="390">
          <cell r="AP390">
            <v>0</v>
          </cell>
          <cell r="AR390">
            <v>0</v>
          </cell>
          <cell r="AX390">
            <v>0</v>
          </cell>
          <cell r="AZ390">
            <v>0</v>
          </cell>
        </row>
        <row r="391">
          <cell r="AP391">
            <v>0</v>
          </cell>
          <cell r="AR391">
            <v>0</v>
          </cell>
          <cell r="AX391">
            <v>0</v>
          </cell>
          <cell r="AZ391">
            <v>0</v>
          </cell>
        </row>
        <row r="392">
          <cell r="AP392">
            <v>0</v>
          </cell>
          <cell r="AR392">
            <v>0</v>
          </cell>
          <cell r="AX392">
            <v>0</v>
          </cell>
          <cell r="AZ392">
            <v>0</v>
          </cell>
        </row>
        <row r="393">
          <cell r="AP393">
            <v>0</v>
          </cell>
          <cell r="AR393">
            <v>0</v>
          </cell>
          <cell r="AX393">
            <v>0</v>
          </cell>
          <cell r="AZ393">
            <v>0</v>
          </cell>
        </row>
        <row r="394">
          <cell r="AP394">
            <v>0</v>
          </cell>
          <cell r="AR394">
            <v>0</v>
          </cell>
          <cell r="AX394">
            <v>0</v>
          </cell>
          <cell r="AZ394">
            <v>0</v>
          </cell>
        </row>
        <row r="395">
          <cell r="AP395">
            <v>0</v>
          </cell>
          <cell r="AR395">
            <v>0</v>
          </cell>
          <cell r="AX395">
            <v>0</v>
          </cell>
          <cell r="AZ395">
            <v>0</v>
          </cell>
        </row>
        <row r="396">
          <cell r="AP396">
            <v>0</v>
          </cell>
          <cell r="AR396">
            <v>0</v>
          </cell>
          <cell r="AX396">
            <v>0</v>
          </cell>
          <cell r="AZ396">
            <v>0</v>
          </cell>
        </row>
        <row r="397">
          <cell r="AP397">
            <v>0</v>
          </cell>
          <cell r="AR397">
            <v>0</v>
          </cell>
          <cell r="AX397">
            <v>0</v>
          </cell>
          <cell r="AZ397">
            <v>0</v>
          </cell>
        </row>
        <row r="398">
          <cell r="AP398">
            <v>0</v>
          </cell>
          <cell r="AR398">
            <v>0</v>
          </cell>
          <cell r="AX398">
            <v>0</v>
          </cell>
          <cell r="AZ398">
            <v>0</v>
          </cell>
        </row>
        <row r="399">
          <cell r="AP399">
            <v>0</v>
          </cell>
          <cell r="AR399">
            <v>0</v>
          </cell>
          <cell r="AX399">
            <v>0</v>
          </cell>
          <cell r="AZ399">
            <v>0</v>
          </cell>
        </row>
        <row r="400">
          <cell r="AP400">
            <v>0</v>
          </cell>
          <cell r="AR400">
            <v>0</v>
          </cell>
          <cell r="AX400">
            <v>0</v>
          </cell>
          <cell r="AZ400">
            <v>0</v>
          </cell>
        </row>
        <row r="401">
          <cell r="AP401">
            <v>0</v>
          </cell>
          <cell r="AR401">
            <v>0</v>
          </cell>
          <cell r="AX401">
            <v>0</v>
          </cell>
          <cell r="AZ401">
            <v>0</v>
          </cell>
        </row>
        <row r="402">
          <cell r="AP402">
            <v>0</v>
          </cell>
          <cell r="AR402">
            <v>0</v>
          </cell>
          <cell r="AX402">
            <v>0</v>
          </cell>
          <cell r="AZ402">
            <v>0</v>
          </cell>
        </row>
        <row r="403">
          <cell r="AP403">
            <v>0</v>
          </cell>
          <cell r="AR403">
            <v>0</v>
          </cell>
          <cell r="AX403">
            <v>0</v>
          </cell>
          <cell r="AZ403">
            <v>0</v>
          </cell>
        </row>
        <row r="404">
          <cell r="AP404">
            <v>0</v>
          </cell>
          <cell r="AR404">
            <v>0</v>
          </cell>
          <cell r="AX404">
            <v>0</v>
          </cell>
          <cell r="AZ404">
            <v>0</v>
          </cell>
        </row>
        <row r="405">
          <cell r="AP405">
            <v>0</v>
          </cell>
          <cell r="AR405">
            <v>0</v>
          </cell>
          <cell r="AX405">
            <v>0</v>
          </cell>
          <cell r="AZ405">
            <v>0</v>
          </cell>
        </row>
        <row r="406">
          <cell r="AP406">
            <v>0</v>
          </cell>
          <cell r="AR406">
            <v>0</v>
          </cell>
          <cell r="AX406">
            <v>0</v>
          </cell>
          <cell r="AZ406">
            <v>0</v>
          </cell>
        </row>
        <row r="407">
          <cell r="AP407">
            <v>0</v>
          </cell>
          <cell r="AR407">
            <v>0</v>
          </cell>
          <cell r="AX407">
            <v>0</v>
          </cell>
          <cell r="AZ407">
            <v>0</v>
          </cell>
        </row>
        <row r="408">
          <cell r="AP408">
            <v>0</v>
          </cell>
          <cell r="AR408">
            <v>0</v>
          </cell>
          <cell r="AX408">
            <v>0</v>
          </cell>
          <cell r="AZ408">
            <v>0</v>
          </cell>
        </row>
        <row r="409">
          <cell r="AP409">
            <v>0</v>
          </cell>
          <cell r="AR409">
            <v>0</v>
          </cell>
          <cell r="AX409">
            <v>0</v>
          </cell>
          <cell r="AZ409">
            <v>0</v>
          </cell>
        </row>
        <row r="410">
          <cell r="AP410">
            <v>0</v>
          </cell>
          <cell r="AR410">
            <v>0</v>
          </cell>
          <cell r="AX410">
            <v>0</v>
          </cell>
          <cell r="AZ410">
            <v>0</v>
          </cell>
        </row>
        <row r="411">
          <cell r="AP411">
            <v>0</v>
          </cell>
          <cell r="AR411">
            <v>0</v>
          </cell>
          <cell r="AX411">
            <v>0</v>
          </cell>
          <cell r="AZ411">
            <v>0</v>
          </cell>
        </row>
        <row r="412">
          <cell r="AP412">
            <v>0</v>
          </cell>
          <cell r="AR412">
            <v>0</v>
          </cell>
          <cell r="AX412">
            <v>0</v>
          </cell>
          <cell r="AZ412">
            <v>0</v>
          </cell>
        </row>
        <row r="413">
          <cell r="AP413">
            <v>0</v>
          </cell>
          <cell r="AR413">
            <v>0</v>
          </cell>
          <cell r="AX413">
            <v>0</v>
          </cell>
          <cell r="AZ413">
            <v>0</v>
          </cell>
        </row>
        <row r="414">
          <cell r="AP414">
            <v>0</v>
          </cell>
          <cell r="AR414">
            <v>0</v>
          </cell>
          <cell r="AX414">
            <v>0</v>
          </cell>
          <cell r="AZ414">
            <v>0</v>
          </cell>
        </row>
        <row r="415">
          <cell r="AP415">
            <v>0</v>
          </cell>
          <cell r="AR415">
            <v>0</v>
          </cell>
          <cell r="AX415">
            <v>0</v>
          </cell>
          <cell r="AZ415">
            <v>0</v>
          </cell>
        </row>
        <row r="416">
          <cell r="AP416">
            <v>0</v>
          </cell>
          <cell r="AR416">
            <v>0</v>
          </cell>
          <cell r="AX416">
            <v>0</v>
          </cell>
          <cell r="AZ416">
            <v>0</v>
          </cell>
        </row>
        <row r="417">
          <cell r="AP417">
            <v>0</v>
          </cell>
          <cell r="AR417">
            <v>0</v>
          </cell>
          <cell r="AX417">
            <v>0</v>
          </cell>
          <cell r="AZ417">
            <v>0</v>
          </cell>
        </row>
        <row r="418">
          <cell r="AP418">
            <v>0</v>
          </cell>
          <cell r="AR418">
            <v>0</v>
          </cell>
          <cell r="AX418">
            <v>0</v>
          </cell>
          <cell r="AZ418">
            <v>0</v>
          </cell>
        </row>
        <row r="420">
          <cell r="AP420" t="str">
            <v xml:space="preserve">       小        計</v>
          </cell>
          <cell r="AU420">
            <v>2.25</v>
          </cell>
          <cell r="AX420" t="str">
            <v xml:space="preserve">       小        計</v>
          </cell>
          <cell r="BC420">
            <v>0</v>
          </cell>
        </row>
        <row r="422">
          <cell r="AP422" t="str">
            <v xml:space="preserve">       合        計</v>
          </cell>
          <cell r="AU422">
            <v>2.25</v>
          </cell>
          <cell r="AX422" t="str">
            <v xml:space="preserve">       合        計</v>
          </cell>
          <cell r="BC422">
            <v>0</v>
          </cell>
        </row>
        <row r="429">
          <cell r="AU429">
            <v>0</v>
          </cell>
          <cell r="AW429" t="str">
            <v xml:space="preserve">   調    書</v>
          </cell>
          <cell r="BA429">
            <v>7</v>
          </cell>
        </row>
        <row r="432">
          <cell r="AS432">
            <v>0</v>
          </cell>
          <cell r="BA432">
            <v>0</v>
          </cell>
        </row>
        <row r="433">
          <cell r="AO433">
            <v>0</v>
          </cell>
          <cell r="AR433">
            <v>0</v>
          </cell>
        </row>
        <row r="434">
          <cell r="AO434" t="str">
            <v>　     　測　    　点</v>
          </cell>
          <cell r="AT434" t="str">
            <v>左右</v>
          </cell>
          <cell r="AU434" t="str">
            <v>延   長</v>
          </cell>
          <cell r="AV434" t="str">
            <v>摘    要</v>
          </cell>
          <cell r="AW434" t="str">
            <v>　     　測　    　点</v>
          </cell>
          <cell r="BB434" t="str">
            <v>左右</v>
          </cell>
          <cell r="BC434" t="str">
            <v>延   長</v>
          </cell>
          <cell r="BD434" t="str">
            <v>摘    要</v>
          </cell>
        </row>
        <row r="435">
          <cell r="AP435" t="str">
            <v>NO</v>
          </cell>
          <cell r="AR435">
            <v>0</v>
          </cell>
          <cell r="AX435" t="str">
            <v>NO</v>
          </cell>
          <cell r="AZ435">
            <v>0</v>
          </cell>
        </row>
        <row r="436">
          <cell r="AP436" t="str">
            <v>～</v>
          </cell>
          <cell r="AR436">
            <v>0</v>
          </cell>
          <cell r="AX436" t="str">
            <v>～</v>
          </cell>
          <cell r="AZ436">
            <v>0</v>
          </cell>
        </row>
        <row r="437">
          <cell r="AP437">
            <v>0</v>
          </cell>
          <cell r="AR437">
            <v>0</v>
          </cell>
          <cell r="AX437">
            <v>0</v>
          </cell>
          <cell r="AZ437">
            <v>0</v>
          </cell>
        </row>
        <row r="438">
          <cell r="AP438">
            <v>0</v>
          </cell>
          <cell r="AR438">
            <v>0</v>
          </cell>
          <cell r="AX438">
            <v>0</v>
          </cell>
          <cell r="AZ438">
            <v>0</v>
          </cell>
        </row>
        <row r="439">
          <cell r="AP439">
            <v>0</v>
          </cell>
          <cell r="AR439">
            <v>0</v>
          </cell>
          <cell r="AX439">
            <v>0</v>
          </cell>
          <cell r="AZ439">
            <v>0</v>
          </cell>
        </row>
        <row r="440">
          <cell r="AP440">
            <v>0</v>
          </cell>
          <cell r="AR440">
            <v>0</v>
          </cell>
          <cell r="AX440">
            <v>0</v>
          </cell>
          <cell r="AZ440">
            <v>0</v>
          </cell>
        </row>
        <row r="441">
          <cell r="AP441">
            <v>0</v>
          </cell>
          <cell r="AR441">
            <v>0</v>
          </cell>
          <cell r="AX441">
            <v>0</v>
          </cell>
          <cell r="AZ441">
            <v>0</v>
          </cell>
        </row>
        <row r="442">
          <cell r="AP442">
            <v>0</v>
          </cell>
          <cell r="AR442">
            <v>0</v>
          </cell>
          <cell r="AX442">
            <v>0</v>
          </cell>
          <cell r="AZ442">
            <v>0</v>
          </cell>
        </row>
        <row r="443">
          <cell r="AP443">
            <v>0</v>
          </cell>
          <cell r="AR443">
            <v>0</v>
          </cell>
          <cell r="AX443">
            <v>0</v>
          </cell>
          <cell r="AZ443">
            <v>0</v>
          </cell>
        </row>
        <row r="444">
          <cell r="AP444">
            <v>0</v>
          </cell>
          <cell r="AR444">
            <v>0</v>
          </cell>
          <cell r="AX444">
            <v>0</v>
          </cell>
          <cell r="AZ444">
            <v>0</v>
          </cell>
        </row>
        <row r="445">
          <cell r="AP445">
            <v>0</v>
          </cell>
          <cell r="AR445">
            <v>0</v>
          </cell>
          <cell r="AX445">
            <v>0</v>
          </cell>
          <cell r="AZ445">
            <v>0</v>
          </cell>
        </row>
        <row r="446">
          <cell r="AP446">
            <v>0</v>
          </cell>
          <cell r="AR446">
            <v>0</v>
          </cell>
          <cell r="AX446">
            <v>0</v>
          </cell>
          <cell r="AZ446">
            <v>0</v>
          </cell>
        </row>
        <row r="447">
          <cell r="AP447">
            <v>0</v>
          </cell>
          <cell r="AR447">
            <v>0</v>
          </cell>
          <cell r="AX447">
            <v>0</v>
          </cell>
          <cell r="AZ447">
            <v>0</v>
          </cell>
        </row>
        <row r="448">
          <cell r="AP448">
            <v>0</v>
          </cell>
          <cell r="AR448">
            <v>0</v>
          </cell>
          <cell r="AX448">
            <v>0</v>
          </cell>
          <cell r="AZ448">
            <v>0</v>
          </cell>
        </row>
        <row r="449">
          <cell r="AP449">
            <v>0</v>
          </cell>
          <cell r="AR449">
            <v>0</v>
          </cell>
          <cell r="AX449">
            <v>0</v>
          </cell>
          <cell r="AZ449">
            <v>0</v>
          </cell>
        </row>
        <row r="450">
          <cell r="AP450">
            <v>0</v>
          </cell>
          <cell r="AR450">
            <v>0</v>
          </cell>
          <cell r="AX450">
            <v>0</v>
          </cell>
          <cell r="AZ450">
            <v>0</v>
          </cell>
        </row>
        <row r="451">
          <cell r="AP451">
            <v>0</v>
          </cell>
          <cell r="AR451">
            <v>0</v>
          </cell>
          <cell r="AX451">
            <v>0</v>
          </cell>
          <cell r="AZ451">
            <v>0</v>
          </cell>
        </row>
        <row r="452">
          <cell r="AP452">
            <v>0</v>
          </cell>
          <cell r="AR452">
            <v>0</v>
          </cell>
          <cell r="AX452">
            <v>0</v>
          </cell>
          <cell r="AZ452">
            <v>0</v>
          </cell>
        </row>
        <row r="453">
          <cell r="AP453">
            <v>0</v>
          </cell>
          <cell r="AR453">
            <v>0</v>
          </cell>
          <cell r="AX453">
            <v>0</v>
          </cell>
          <cell r="AZ453">
            <v>0</v>
          </cell>
        </row>
        <row r="454">
          <cell r="AP454">
            <v>0</v>
          </cell>
          <cell r="AR454">
            <v>0</v>
          </cell>
          <cell r="AX454">
            <v>0</v>
          </cell>
          <cell r="AZ454">
            <v>0</v>
          </cell>
        </row>
        <row r="455">
          <cell r="AP455">
            <v>0</v>
          </cell>
          <cell r="AR455">
            <v>0</v>
          </cell>
          <cell r="AX455">
            <v>0</v>
          </cell>
          <cell r="AZ455">
            <v>0</v>
          </cell>
        </row>
        <row r="456">
          <cell r="AP456">
            <v>0</v>
          </cell>
          <cell r="AR456">
            <v>0</v>
          </cell>
          <cell r="AX456">
            <v>0</v>
          </cell>
          <cell r="AZ456">
            <v>0</v>
          </cell>
        </row>
        <row r="457">
          <cell r="AP457">
            <v>0</v>
          </cell>
          <cell r="AR457">
            <v>0</v>
          </cell>
          <cell r="AX457">
            <v>0</v>
          </cell>
          <cell r="AZ457">
            <v>0</v>
          </cell>
        </row>
        <row r="458">
          <cell r="AP458">
            <v>0</v>
          </cell>
          <cell r="AR458">
            <v>0</v>
          </cell>
          <cell r="AX458">
            <v>0</v>
          </cell>
          <cell r="AZ458">
            <v>0</v>
          </cell>
        </row>
        <row r="459">
          <cell r="AP459">
            <v>0</v>
          </cell>
          <cell r="AR459">
            <v>0</v>
          </cell>
          <cell r="AX459">
            <v>0</v>
          </cell>
          <cell r="AZ459">
            <v>0</v>
          </cell>
        </row>
        <row r="460">
          <cell r="AP460">
            <v>0</v>
          </cell>
          <cell r="AR460">
            <v>0</v>
          </cell>
          <cell r="AX460">
            <v>0</v>
          </cell>
          <cell r="AZ460">
            <v>0</v>
          </cell>
        </row>
        <row r="461">
          <cell r="AP461">
            <v>0</v>
          </cell>
          <cell r="AR461">
            <v>0</v>
          </cell>
          <cell r="AX461">
            <v>0</v>
          </cell>
          <cell r="AZ461">
            <v>0</v>
          </cell>
        </row>
        <row r="462">
          <cell r="AP462">
            <v>0</v>
          </cell>
          <cell r="AR462">
            <v>0</v>
          </cell>
          <cell r="AX462">
            <v>0</v>
          </cell>
          <cell r="AZ462">
            <v>0</v>
          </cell>
        </row>
        <row r="463">
          <cell r="AP463">
            <v>0</v>
          </cell>
          <cell r="AR463">
            <v>0</v>
          </cell>
          <cell r="AX463">
            <v>0</v>
          </cell>
          <cell r="AZ463">
            <v>0</v>
          </cell>
        </row>
        <row r="464">
          <cell r="AP464">
            <v>0</v>
          </cell>
          <cell r="AR464">
            <v>0</v>
          </cell>
          <cell r="AX464">
            <v>0</v>
          </cell>
          <cell r="AZ464">
            <v>0</v>
          </cell>
        </row>
        <row r="465">
          <cell r="AP465">
            <v>0</v>
          </cell>
          <cell r="AR465">
            <v>0</v>
          </cell>
          <cell r="AX465">
            <v>0</v>
          </cell>
          <cell r="AZ465">
            <v>0</v>
          </cell>
        </row>
        <row r="466">
          <cell r="AP466">
            <v>0</v>
          </cell>
          <cell r="AR466">
            <v>0</v>
          </cell>
          <cell r="AX466">
            <v>0</v>
          </cell>
          <cell r="AZ466">
            <v>0</v>
          </cell>
        </row>
        <row r="467">
          <cell r="AP467">
            <v>0</v>
          </cell>
          <cell r="AR467">
            <v>0</v>
          </cell>
          <cell r="AX467">
            <v>0</v>
          </cell>
          <cell r="AZ467">
            <v>0</v>
          </cell>
        </row>
        <row r="468">
          <cell r="AP468">
            <v>0</v>
          </cell>
          <cell r="AR468">
            <v>0</v>
          </cell>
          <cell r="AX468">
            <v>0</v>
          </cell>
          <cell r="AZ468">
            <v>0</v>
          </cell>
        </row>
        <row r="469">
          <cell r="AP469">
            <v>0</v>
          </cell>
          <cell r="AR469">
            <v>0</v>
          </cell>
          <cell r="AX469">
            <v>0</v>
          </cell>
          <cell r="AZ469">
            <v>0</v>
          </cell>
        </row>
        <row r="470">
          <cell r="AP470">
            <v>0</v>
          </cell>
          <cell r="AR470">
            <v>0</v>
          </cell>
          <cell r="AX470">
            <v>0</v>
          </cell>
          <cell r="AZ470">
            <v>0</v>
          </cell>
        </row>
        <row r="471">
          <cell r="AP471">
            <v>0</v>
          </cell>
          <cell r="AR471">
            <v>0</v>
          </cell>
          <cell r="AX471">
            <v>0</v>
          </cell>
          <cell r="AZ471">
            <v>0</v>
          </cell>
        </row>
        <row r="472">
          <cell r="AP472">
            <v>0</v>
          </cell>
          <cell r="AR472">
            <v>0</v>
          </cell>
          <cell r="AX472">
            <v>0</v>
          </cell>
          <cell r="AZ472">
            <v>0</v>
          </cell>
        </row>
        <row r="473">
          <cell r="AP473">
            <v>0</v>
          </cell>
          <cell r="AR473">
            <v>0</v>
          </cell>
          <cell r="AX473">
            <v>0</v>
          </cell>
          <cell r="AZ473">
            <v>0</v>
          </cell>
        </row>
        <row r="474">
          <cell r="AP474">
            <v>0</v>
          </cell>
          <cell r="AR474">
            <v>0</v>
          </cell>
          <cell r="AX474">
            <v>0</v>
          </cell>
          <cell r="AZ474">
            <v>0</v>
          </cell>
        </row>
        <row r="475">
          <cell r="AP475">
            <v>0</v>
          </cell>
          <cell r="AR475">
            <v>0</v>
          </cell>
          <cell r="AX475">
            <v>0</v>
          </cell>
          <cell r="AZ475">
            <v>0</v>
          </cell>
        </row>
        <row r="476">
          <cell r="AP476">
            <v>0</v>
          </cell>
          <cell r="AR476">
            <v>0</v>
          </cell>
          <cell r="AX476">
            <v>0</v>
          </cell>
          <cell r="AZ476">
            <v>0</v>
          </cell>
        </row>
        <row r="477">
          <cell r="AP477">
            <v>0</v>
          </cell>
          <cell r="AR477">
            <v>0</v>
          </cell>
          <cell r="AX477">
            <v>0</v>
          </cell>
          <cell r="AZ477">
            <v>0</v>
          </cell>
        </row>
        <row r="478">
          <cell r="AP478">
            <v>0</v>
          </cell>
          <cell r="AR478">
            <v>0</v>
          </cell>
          <cell r="AX478">
            <v>0</v>
          </cell>
          <cell r="AZ478">
            <v>0</v>
          </cell>
        </row>
        <row r="480">
          <cell r="AP480" t="str">
            <v xml:space="preserve">       小        計</v>
          </cell>
          <cell r="AU480">
            <v>0</v>
          </cell>
          <cell r="AX480" t="str">
            <v xml:space="preserve">       小        計</v>
          </cell>
          <cell r="BC480">
            <v>0</v>
          </cell>
        </row>
        <row r="482">
          <cell r="AP482" t="str">
            <v xml:space="preserve">       合        計</v>
          </cell>
          <cell r="AU482">
            <v>0</v>
          </cell>
          <cell r="AX482" t="str">
            <v xml:space="preserve">       合        計</v>
          </cell>
          <cell r="BC482">
            <v>0</v>
          </cell>
        </row>
        <row r="489">
          <cell r="AU489">
            <v>0</v>
          </cell>
          <cell r="AW489" t="str">
            <v xml:space="preserve">   調    書</v>
          </cell>
          <cell r="BA489">
            <v>8</v>
          </cell>
        </row>
        <row r="492">
          <cell r="AS492">
            <v>0</v>
          </cell>
          <cell r="BA492">
            <v>0</v>
          </cell>
        </row>
        <row r="493">
          <cell r="AO493">
            <v>0</v>
          </cell>
          <cell r="AR493">
            <v>0</v>
          </cell>
        </row>
        <row r="494">
          <cell r="AO494" t="str">
            <v>　     　測　    　点</v>
          </cell>
          <cell r="AT494" t="str">
            <v>左右</v>
          </cell>
          <cell r="AU494" t="str">
            <v>延   長</v>
          </cell>
          <cell r="AV494" t="str">
            <v>摘    要</v>
          </cell>
          <cell r="AW494" t="str">
            <v>　     　測　    　点</v>
          </cell>
          <cell r="BB494" t="str">
            <v>左右</v>
          </cell>
          <cell r="BC494" t="str">
            <v>延   長</v>
          </cell>
          <cell r="BD494" t="str">
            <v>摘    要</v>
          </cell>
        </row>
        <row r="495">
          <cell r="AP495" t="str">
            <v>NO</v>
          </cell>
          <cell r="AR495">
            <v>0</v>
          </cell>
          <cell r="AX495" t="str">
            <v>NO</v>
          </cell>
          <cell r="AZ495">
            <v>0</v>
          </cell>
        </row>
        <row r="496">
          <cell r="AP496" t="str">
            <v>～</v>
          </cell>
          <cell r="AR496">
            <v>0</v>
          </cell>
          <cell r="AX496" t="str">
            <v>～</v>
          </cell>
          <cell r="AZ496">
            <v>0</v>
          </cell>
        </row>
        <row r="497">
          <cell r="AP497">
            <v>0</v>
          </cell>
          <cell r="AR497">
            <v>0</v>
          </cell>
          <cell r="AX497">
            <v>0</v>
          </cell>
          <cell r="AZ497">
            <v>0</v>
          </cell>
        </row>
        <row r="498">
          <cell r="AP498">
            <v>0</v>
          </cell>
          <cell r="AR498">
            <v>0</v>
          </cell>
          <cell r="AX498">
            <v>0</v>
          </cell>
          <cell r="AZ498">
            <v>0</v>
          </cell>
        </row>
        <row r="499">
          <cell r="AP499">
            <v>0</v>
          </cell>
          <cell r="AR499">
            <v>0</v>
          </cell>
          <cell r="AX499">
            <v>0</v>
          </cell>
          <cell r="AZ499">
            <v>0</v>
          </cell>
        </row>
        <row r="500">
          <cell r="AP500">
            <v>0</v>
          </cell>
          <cell r="AR500">
            <v>0</v>
          </cell>
          <cell r="AX500">
            <v>0</v>
          </cell>
          <cell r="AZ500">
            <v>0</v>
          </cell>
        </row>
        <row r="501">
          <cell r="AP501">
            <v>0</v>
          </cell>
          <cell r="AR501">
            <v>0</v>
          </cell>
          <cell r="AX501">
            <v>0</v>
          </cell>
          <cell r="AZ501">
            <v>0</v>
          </cell>
        </row>
        <row r="502">
          <cell r="AP502">
            <v>0</v>
          </cell>
          <cell r="AR502">
            <v>0</v>
          </cell>
          <cell r="AX502">
            <v>0</v>
          </cell>
          <cell r="AZ502">
            <v>0</v>
          </cell>
        </row>
        <row r="503">
          <cell r="AP503">
            <v>0</v>
          </cell>
          <cell r="AR503">
            <v>0</v>
          </cell>
          <cell r="AX503">
            <v>0</v>
          </cell>
          <cell r="AZ503">
            <v>0</v>
          </cell>
        </row>
        <row r="504">
          <cell r="AP504">
            <v>0</v>
          </cell>
          <cell r="AR504">
            <v>0</v>
          </cell>
          <cell r="AX504">
            <v>0</v>
          </cell>
          <cell r="AZ504">
            <v>0</v>
          </cell>
        </row>
        <row r="505">
          <cell r="AP505">
            <v>0</v>
          </cell>
          <cell r="AR505">
            <v>0</v>
          </cell>
          <cell r="AX505">
            <v>0</v>
          </cell>
          <cell r="AZ505">
            <v>0</v>
          </cell>
        </row>
        <row r="506">
          <cell r="AP506">
            <v>0</v>
          </cell>
          <cell r="AR506">
            <v>0</v>
          </cell>
          <cell r="AX506">
            <v>0</v>
          </cell>
          <cell r="AZ506">
            <v>0</v>
          </cell>
        </row>
        <row r="507">
          <cell r="AP507">
            <v>0</v>
          </cell>
          <cell r="AR507">
            <v>0</v>
          </cell>
          <cell r="AX507">
            <v>0</v>
          </cell>
          <cell r="AZ507">
            <v>0</v>
          </cell>
        </row>
        <row r="508">
          <cell r="AP508">
            <v>0</v>
          </cell>
          <cell r="AR508">
            <v>0</v>
          </cell>
          <cell r="AX508">
            <v>0</v>
          </cell>
          <cell r="AZ508">
            <v>0</v>
          </cell>
        </row>
        <row r="509">
          <cell r="AP509">
            <v>0</v>
          </cell>
          <cell r="AR509">
            <v>0</v>
          </cell>
          <cell r="AX509">
            <v>0</v>
          </cell>
          <cell r="AZ509">
            <v>0</v>
          </cell>
        </row>
        <row r="510">
          <cell r="AP510">
            <v>0</v>
          </cell>
          <cell r="AR510">
            <v>0</v>
          </cell>
          <cell r="AX510">
            <v>0</v>
          </cell>
          <cell r="AZ510">
            <v>0</v>
          </cell>
        </row>
        <row r="511">
          <cell r="AP511">
            <v>0</v>
          </cell>
          <cell r="AR511">
            <v>0</v>
          </cell>
          <cell r="AX511">
            <v>0</v>
          </cell>
          <cell r="AZ511">
            <v>0</v>
          </cell>
        </row>
        <row r="512">
          <cell r="AP512">
            <v>0</v>
          </cell>
          <cell r="AR512">
            <v>0</v>
          </cell>
          <cell r="AX512">
            <v>0</v>
          </cell>
          <cell r="AZ512">
            <v>0</v>
          </cell>
        </row>
        <row r="513">
          <cell r="AP513">
            <v>0</v>
          </cell>
          <cell r="AR513">
            <v>0</v>
          </cell>
          <cell r="AX513">
            <v>0</v>
          </cell>
          <cell r="AZ513">
            <v>0</v>
          </cell>
        </row>
        <row r="514">
          <cell r="AP514">
            <v>0</v>
          </cell>
          <cell r="AR514">
            <v>0</v>
          </cell>
          <cell r="AX514">
            <v>0</v>
          </cell>
          <cell r="AZ514">
            <v>0</v>
          </cell>
        </row>
        <row r="515">
          <cell r="AP515">
            <v>0</v>
          </cell>
          <cell r="AR515">
            <v>0</v>
          </cell>
          <cell r="AX515">
            <v>0</v>
          </cell>
          <cell r="AZ515">
            <v>0</v>
          </cell>
        </row>
        <row r="516">
          <cell r="AP516">
            <v>0</v>
          </cell>
          <cell r="AR516">
            <v>0</v>
          </cell>
          <cell r="AX516">
            <v>0</v>
          </cell>
          <cell r="AZ516">
            <v>0</v>
          </cell>
        </row>
        <row r="517">
          <cell r="AP517">
            <v>0</v>
          </cell>
          <cell r="AR517">
            <v>0</v>
          </cell>
          <cell r="AX517">
            <v>0</v>
          </cell>
          <cell r="AZ517">
            <v>0</v>
          </cell>
        </row>
        <row r="518">
          <cell r="AP518">
            <v>0</v>
          </cell>
          <cell r="AR518">
            <v>0</v>
          </cell>
          <cell r="AX518">
            <v>0</v>
          </cell>
          <cell r="AZ518">
            <v>0</v>
          </cell>
        </row>
        <row r="519">
          <cell r="AP519">
            <v>0</v>
          </cell>
          <cell r="AR519">
            <v>0</v>
          </cell>
          <cell r="AX519">
            <v>0</v>
          </cell>
          <cell r="AZ519">
            <v>0</v>
          </cell>
        </row>
        <row r="520">
          <cell r="AP520">
            <v>0</v>
          </cell>
          <cell r="AR520">
            <v>0</v>
          </cell>
          <cell r="AX520">
            <v>0</v>
          </cell>
          <cell r="AZ520">
            <v>0</v>
          </cell>
        </row>
        <row r="521">
          <cell r="AP521">
            <v>0</v>
          </cell>
          <cell r="AR521">
            <v>0</v>
          </cell>
          <cell r="AX521">
            <v>0</v>
          </cell>
          <cell r="AZ521">
            <v>0</v>
          </cell>
        </row>
        <row r="522">
          <cell r="AP522">
            <v>0</v>
          </cell>
          <cell r="AR522">
            <v>0</v>
          </cell>
          <cell r="AX522">
            <v>0</v>
          </cell>
          <cell r="AZ522">
            <v>0</v>
          </cell>
        </row>
        <row r="523">
          <cell r="AP523">
            <v>0</v>
          </cell>
          <cell r="AR523">
            <v>0</v>
          </cell>
          <cell r="AX523">
            <v>0</v>
          </cell>
          <cell r="AZ523">
            <v>0</v>
          </cell>
        </row>
        <row r="524">
          <cell r="AP524">
            <v>0</v>
          </cell>
          <cell r="AR524">
            <v>0</v>
          </cell>
          <cell r="AX524">
            <v>0</v>
          </cell>
          <cell r="AZ524">
            <v>0</v>
          </cell>
        </row>
        <row r="525">
          <cell r="AP525">
            <v>0</v>
          </cell>
          <cell r="AR525">
            <v>0</v>
          </cell>
          <cell r="AX525">
            <v>0</v>
          </cell>
          <cell r="AZ525">
            <v>0</v>
          </cell>
        </row>
        <row r="526">
          <cell r="AP526">
            <v>0</v>
          </cell>
          <cell r="AR526">
            <v>0</v>
          </cell>
          <cell r="AX526">
            <v>0</v>
          </cell>
          <cell r="AZ526">
            <v>0</v>
          </cell>
        </row>
        <row r="527">
          <cell r="AP527">
            <v>0</v>
          </cell>
          <cell r="AR527">
            <v>0</v>
          </cell>
          <cell r="AX527">
            <v>0</v>
          </cell>
          <cell r="AZ527">
            <v>0</v>
          </cell>
        </row>
        <row r="528">
          <cell r="AP528">
            <v>0</v>
          </cell>
          <cell r="AR528">
            <v>0</v>
          </cell>
          <cell r="AX528">
            <v>0</v>
          </cell>
          <cell r="AZ528">
            <v>0</v>
          </cell>
        </row>
        <row r="529">
          <cell r="AP529">
            <v>0</v>
          </cell>
          <cell r="AR529">
            <v>0</v>
          </cell>
          <cell r="AX529">
            <v>0</v>
          </cell>
          <cell r="AZ529">
            <v>0</v>
          </cell>
        </row>
        <row r="530">
          <cell r="AP530">
            <v>0</v>
          </cell>
          <cell r="AR530">
            <v>0</v>
          </cell>
          <cell r="AX530">
            <v>0</v>
          </cell>
          <cell r="AZ530">
            <v>0</v>
          </cell>
        </row>
        <row r="531">
          <cell r="AP531">
            <v>0</v>
          </cell>
          <cell r="AR531">
            <v>0</v>
          </cell>
          <cell r="AX531">
            <v>0</v>
          </cell>
          <cell r="AZ531">
            <v>0</v>
          </cell>
        </row>
        <row r="532">
          <cell r="AP532">
            <v>0</v>
          </cell>
          <cell r="AR532">
            <v>0</v>
          </cell>
          <cell r="AX532">
            <v>0</v>
          </cell>
          <cell r="AZ532">
            <v>0</v>
          </cell>
        </row>
        <row r="533">
          <cell r="AP533">
            <v>0</v>
          </cell>
          <cell r="AR533">
            <v>0</v>
          </cell>
          <cell r="AX533">
            <v>0</v>
          </cell>
          <cell r="AZ533">
            <v>0</v>
          </cell>
        </row>
        <row r="534">
          <cell r="AP534">
            <v>0</v>
          </cell>
          <cell r="AR534">
            <v>0</v>
          </cell>
          <cell r="AX534">
            <v>0</v>
          </cell>
          <cell r="AZ534">
            <v>0</v>
          </cell>
        </row>
        <row r="535">
          <cell r="AP535">
            <v>0</v>
          </cell>
          <cell r="AR535">
            <v>0</v>
          </cell>
          <cell r="AX535">
            <v>0</v>
          </cell>
          <cell r="AZ535">
            <v>0</v>
          </cell>
        </row>
        <row r="536">
          <cell r="AP536">
            <v>0</v>
          </cell>
          <cell r="AR536">
            <v>0</v>
          </cell>
          <cell r="AX536">
            <v>0</v>
          </cell>
          <cell r="AZ536">
            <v>0</v>
          </cell>
        </row>
        <row r="537">
          <cell r="AP537">
            <v>0</v>
          </cell>
          <cell r="AR537">
            <v>0</v>
          </cell>
          <cell r="AX537">
            <v>0</v>
          </cell>
          <cell r="AZ537">
            <v>0</v>
          </cell>
        </row>
        <row r="538">
          <cell r="AP538">
            <v>0</v>
          </cell>
          <cell r="AR538">
            <v>0</v>
          </cell>
          <cell r="AX538">
            <v>0</v>
          </cell>
          <cell r="AZ538">
            <v>0</v>
          </cell>
        </row>
        <row r="540">
          <cell r="AP540" t="str">
            <v xml:space="preserve">       小        計</v>
          </cell>
          <cell r="AU540">
            <v>0</v>
          </cell>
          <cell r="AX540" t="str">
            <v xml:space="preserve">       小        計</v>
          </cell>
          <cell r="BC540">
            <v>0</v>
          </cell>
        </row>
        <row r="542">
          <cell r="AP542" t="str">
            <v xml:space="preserve">       合        計</v>
          </cell>
          <cell r="AU542">
            <v>0</v>
          </cell>
          <cell r="AX542" t="str">
            <v xml:space="preserve">       合        計</v>
          </cell>
          <cell r="BC542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〆"/>
      <sheetName val="早期〆"/>
      <sheetName val="早期〆 (2)"/>
      <sheetName val="総括"/>
      <sheetName val="工種別"/>
      <sheetName val="経費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総括表"/>
      <sheetName val="土工・法面工集計"/>
      <sheetName val="土工"/>
      <sheetName val="法面工"/>
      <sheetName val="ｼﾞｵｸﾞﾘｯﾄﾞ"/>
      <sheetName val="擁壁工"/>
      <sheetName val="重力式擁壁"/>
      <sheetName val="ﾜｲﾔｰｳｫｰﾙ"/>
      <sheetName val="排水工"/>
      <sheetName val="延長調書"/>
      <sheetName val="ｻﾝﾄﾞﾏｯﾄ"/>
      <sheetName val="材料計算書(1)"/>
      <sheetName val="材料計算書 (2)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諸元"/>
      <sheetName val="表紙"/>
      <sheetName val="総括"/>
      <sheetName val="鋼材集計"/>
      <sheetName val="上下流壁面"/>
      <sheetName val="ｶｯﾄｵﾌ壁面"/>
      <sheetName val="段上壁面"/>
      <sheetName val="壁面枚数"/>
      <sheetName val="腹起材"/>
      <sheetName val="控梁材"/>
      <sheetName val="タイ材"/>
      <sheetName val="堤冠材"/>
      <sheetName val="底面材"/>
      <sheetName val="水抜き"/>
      <sheetName val="中詰"/>
      <sheetName val="中詰 (2)"/>
      <sheetName val="吸出防止"/>
      <sheetName val="水通し"/>
      <sheetName val="工費"/>
    </sheetNames>
    <sheetDataSet>
      <sheetData sheetId="0" refreshError="1">
        <row r="4">
          <cell r="C4" t="str">
            <v>　</v>
          </cell>
        </row>
        <row r="13">
          <cell r="E13">
            <v>10</v>
          </cell>
        </row>
        <row r="17">
          <cell r="E17">
            <v>153</v>
          </cell>
        </row>
        <row r="24">
          <cell r="E24">
            <v>4.2</v>
          </cell>
        </row>
        <row r="25">
          <cell r="E25">
            <v>3</v>
          </cell>
        </row>
        <row r="33">
          <cell r="E33" t="str">
            <v>EX</v>
          </cell>
          <cell r="F33" t="str">
            <v>メッキ</v>
          </cell>
        </row>
        <row r="35">
          <cell r="E35" t="str">
            <v>SP-Ⅲw</v>
          </cell>
          <cell r="F35" t="str">
            <v>無処理</v>
          </cell>
        </row>
        <row r="51">
          <cell r="E51">
            <v>2</v>
          </cell>
        </row>
        <row r="52">
          <cell r="E52">
            <v>5</v>
          </cell>
        </row>
        <row r="53">
          <cell r="E53">
            <v>0.5</v>
          </cell>
        </row>
        <row r="54">
          <cell r="E54">
            <v>0.7</v>
          </cell>
        </row>
        <row r="56">
          <cell r="E56">
            <v>0.5</v>
          </cell>
        </row>
        <row r="57">
          <cell r="E57">
            <v>0.75</v>
          </cell>
        </row>
        <row r="59">
          <cell r="E59">
            <v>0.25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施工費"/>
      <sheetName val="基礎"/>
      <sheetName val="笠石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A2路側BL"/>
      <sheetName val="#REF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工"/>
      <sheetName val="配水池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表紙裏"/>
      <sheetName val="直線管路工"/>
      <sheetName val="連絡工"/>
      <sheetName val="制水弁取付工"/>
      <sheetName val="消火栓取付工"/>
      <sheetName val="舗装復旧工 "/>
      <sheetName val="仮設工"/>
      <sheetName val="水替工"/>
      <sheetName val="工期、交通整理員"/>
      <sheetName val="ｵﾌｾｯﾄ"/>
      <sheetName val="ﾀｲﾄﾙ"/>
      <sheetName val="費用負担"/>
      <sheetName val="仮配管工"/>
      <sheetName val="変更対照表 (2)"/>
      <sheetName val="変更対照表"/>
      <sheetName val="下水負担明細"/>
      <sheetName val="連絡工 (2)"/>
      <sheetName val="空気弁取付工"/>
      <sheetName val="給水管切替工 (A)"/>
      <sheetName val="泥吐工"/>
      <sheetName val="分岐工"/>
      <sheetName val="伏越工"/>
      <sheetName val="数量給水"/>
    </sheetNames>
    <sheetDataSet>
      <sheetData sheetId="0" refreshError="1"/>
      <sheetData sheetId="1" refreshError="1"/>
      <sheetData sheetId="2" refreshError="1">
        <row r="2">
          <cell r="O2" t="str">
            <v>直 線 管 路 工 数 量 計 算 書</v>
          </cell>
        </row>
        <row r="3">
          <cell r="AE3" t="str">
            <v>　　　様式 A</v>
          </cell>
        </row>
        <row r="5">
          <cell r="K5" t="str">
            <v>K型</v>
          </cell>
          <cell r="L5" t="str">
            <v>K型</v>
          </cell>
          <cell r="M5" t="str">
            <v>K型</v>
          </cell>
          <cell r="Q5" t="str">
            <v>K型</v>
          </cell>
          <cell r="U5" t="str">
            <v>ﾒｶﾆｶﾙ</v>
          </cell>
          <cell r="V5" t="str">
            <v>ﾒｶﾆｶﾙ</v>
          </cell>
        </row>
        <row r="6">
          <cell r="J6" t="str">
            <v>K型</v>
          </cell>
          <cell r="K6" t="str">
            <v>曲管</v>
          </cell>
          <cell r="L6" t="str">
            <v>曲管</v>
          </cell>
          <cell r="M6" t="str">
            <v>曲管</v>
          </cell>
          <cell r="N6" t="str">
            <v>K型</v>
          </cell>
          <cell r="O6" t="str">
            <v>K型</v>
          </cell>
          <cell r="P6" t="str">
            <v>K型</v>
          </cell>
          <cell r="Q6" t="str">
            <v>栓</v>
          </cell>
          <cell r="T6" t="str">
            <v>K型</v>
          </cell>
          <cell r="U6" t="str">
            <v>継手工</v>
          </cell>
          <cell r="V6" t="str">
            <v>継手工</v>
          </cell>
          <cell r="W6" t="str">
            <v>ﾎﾟﾘｽﾘ-ﾌﾞ</v>
          </cell>
          <cell r="X6" t="str">
            <v>切管工</v>
          </cell>
          <cell r="Y6" t="str">
            <v>切管工</v>
          </cell>
          <cell r="AD6" t="str">
            <v>最終</v>
          </cell>
        </row>
        <row r="7">
          <cell r="F7" t="str">
            <v>測　　　点</v>
          </cell>
          <cell r="H7" t="str">
            <v>距　離</v>
          </cell>
          <cell r="I7" t="str">
            <v>工   種</v>
          </cell>
          <cell r="J7" t="str">
            <v>直管</v>
          </cell>
          <cell r="K7" t="str">
            <v xml:space="preserve"> φ１００</v>
          </cell>
          <cell r="L7" t="str">
            <v xml:space="preserve"> φ１００</v>
          </cell>
          <cell r="M7" t="str">
            <v xml:space="preserve"> φ１００</v>
          </cell>
          <cell r="N7" t="str">
            <v>継輪</v>
          </cell>
          <cell r="O7" t="str">
            <v>特押</v>
          </cell>
          <cell r="P7" t="str">
            <v>　普通</v>
          </cell>
          <cell r="R7" t="str">
            <v>土工</v>
          </cell>
          <cell r="S7" t="str">
            <v>土工</v>
          </cell>
          <cell r="T7" t="str">
            <v>据付工</v>
          </cell>
          <cell r="U7" t="str">
            <v>特押</v>
          </cell>
          <cell r="V7" t="str">
            <v>　普通</v>
          </cell>
          <cell r="W7" t="str">
            <v>直線部</v>
          </cell>
          <cell r="X7" t="str">
            <v>既設管</v>
          </cell>
          <cell r="Y7" t="str">
            <v>丘切り</v>
          </cell>
          <cell r="Z7" t="str">
            <v xml:space="preserve">      残管</v>
          </cell>
          <cell r="AB7" t="str">
            <v xml:space="preserve">      使用管</v>
          </cell>
          <cell r="AD7" t="str">
            <v>残管</v>
          </cell>
          <cell r="AE7" t="str">
            <v xml:space="preserve"> 摘      要</v>
          </cell>
        </row>
        <row r="8">
          <cell r="J8" t="str">
            <v xml:space="preserve"> φ１００</v>
          </cell>
          <cell r="K8" t="str">
            <v>11.25ﾟ</v>
          </cell>
          <cell r="L8" t="str">
            <v>22.5ﾟ</v>
          </cell>
          <cell r="M8" t="str">
            <v>45ﾟ</v>
          </cell>
          <cell r="N8" t="str">
            <v xml:space="preserve"> φ１００</v>
          </cell>
          <cell r="O8" t="str">
            <v xml:space="preserve"> φ１００</v>
          </cell>
          <cell r="P8" t="str">
            <v xml:space="preserve"> φ１００</v>
          </cell>
          <cell r="Q8" t="str">
            <v xml:space="preserve"> φ１００</v>
          </cell>
          <cell r="R8" t="str">
            <v>A</v>
          </cell>
          <cell r="S8" t="str">
            <v>B</v>
          </cell>
          <cell r="T8" t="str">
            <v xml:space="preserve"> φ１００</v>
          </cell>
          <cell r="U8" t="str">
            <v xml:space="preserve"> φ１００</v>
          </cell>
          <cell r="V8" t="str">
            <v xml:space="preserve"> φ１００</v>
          </cell>
          <cell r="W8" t="str">
            <v xml:space="preserve"> φ１００</v>
          </cell>
          <cell r="X8" t="str">
            <v xml:space="preserve"> φ１００</v>
          </cell>
          <cell r="Y8" t="str">
            <v xml:space="preserve"> φ１００</v>
          </cell>
        </row>
        <row r="9">
          <cell r="D9" t="str">
            <v>No</v>
          </cell>
          <cell r="E9" t="str">
            <v>0</v>
          </cell>
          <cell r="F9" t="str">
            <v>+</v>
          </cell>
          <cell r="G9" t="str">
            <v>0</v>
          </cell>
        </row>
        <row r="10">
          <cell r="E10">
            <v>0</v>
          </cell>
          <cell r="F10" t="str">
            <v>+</v>
          </cell>
          <cell r="G10">
            <v>5</v>
          </cell>
          <cell r="H10">
            <v>5</v>
          </cell>
          <cell r="I10" t="str">
            <v>連絡工</v>
          </cell>
          <cell r="R10">
            <v>4</v>
          </cell>
          <cell r="S10">
            <v>2</v>
          </cell>
          <cell r="T10">
            <v>5</v>
          </cell>
          <cell r="W10">
            <v>5</v>
          </cell>
        </row>
        <row r="11">
          <cell r="F11" t="str">
            <v>〃</v>
          </cell>
        </row>
        <row r="12">
          <cell r="D12" t="str">
            <v/>
          </cell>
          <cell r="E12">
            <v>0</v>
          </cell>
          <cell r="F12" t="str">
            <v>+</v>
          </cell>
          <cell r="G12">
            <v>6.1</v>
          </cell>
          <cell r="H12">
            <v>1.0999999999999996</v>
          </cell>
          <cell r="I12" t="str">
            <v>制水弁取付工</v>
          </cell>
          <cell r="R12">
            <v>1.0999999999999996</v>
          </cell>
          <cell r="T12">
            <v>1.0999999999999996</v>
          </cell>
          <cell r="W12">
            <v>1.0999999999999996</v>
          </cell>
        </row>
        <row r="13">
          <cell r="F13" t="str">
            <v>〃</v>
          </cell>
        </row>
        <row r="14">
          <cell r="D14" t="str">
            <v>No</v>
          </cell>
          <cell r="E14">
            <v>1</v>
          </cell>
          <cell r="F14" t="str">
            <v>+</v>
          </cell>
          <cell r="G14">
            <v>14.1</v>
          </cell>
          <cell r="H14">
            <v>28</v>
          </cell>
          <cell r="I14" t="str">
            <v xml:space="preserve"> 直線管路工</v>
          </cell>
          <cell r="J14">
            <v>7</v>
          </cell>
          <cell r="O14">
            <v>2</v>
          </cell>
          <cell r="P14">
            <v>5</v>
          </cell>
          <cell r="R14">
            <v>28</v>
          </cell>
          <cell r="T14">
            <v>28</v>
          </cell>
          <cell r="U14">
            <v>2</v>
          </cell>
          <cell r="V14">
            <v>5</v>
          </cell>
          <cell r="W14">
            <v>28</v>
          </cell>
        </row>
        <row r="15">
          <cell r="F15" t="str">
            <v>〃</v>
          </cell>
        </row>
        <row r="16">
          <cell r="D16" t="str">
            <v/>
          </cell>
          <cell r="F16" t="str">
            <v>+</v>
          </cell>
          <cell r="G16">
            <v>14.7</v>
          </cell>
          <cell r="H16">
            <v>0.60000000000000142</v>
          </cell>
          <cell r="I16" t="str">
            <v>消火栓取付工</v>
          </cell>
          <cell r="R16">
            <v>0.60000000000000142</v>
          </cell>
          <cell r="T16">
            <v>0.60000000000000142</v>
          </cell>
          <cell r="W16">
            <v>0.60000000000000142</v>
          </cell>
        </row>
        <row r="17">
          <cell r="F17" t="str">
            <v>〃</v>
          </cell>
        </row>
        <row r="18">
          <cell r="D18" t="str">
            <v/>
          </cell>
          <cell r="F18" t="str">
            <v>+</v>
          </cell>
          <cell r="G18">
            <v>18.7</v>
          </cell>
          <cell r="H18">
            <v>4</v>
          </cell>
          <cell r="I18" t="str">
            <v xml:space="preserve"> 直線管路工</v>
          </cell>
          <cell r="J18">
            <v>1</v>
          </cell>
          <cell r="N18">
            <v>1</v>
          </cell>
          <cell r="O18">
            <v>3</v>
          </cell>
          <cell r="Q18">
            <v>1</v>
          </cell>
          <cell r="R18">
            <v>4</v>
          </cell>
          <cell r="T18">
            <v>4</v>
          </cell>
          <cell r="U18">
            <v>3</v>
          </cell>
          <cell r="W18">
            <v>4</v>
          </cell>
        </row>
        <row r="52">
          <cell r="E52" t="str">
            <v>合　計</v>
          </cell>
          <cell r="H52">
            <v>38.700000000000003</v>
          </cell>
          <cell r="J52">
            <v>8</v>
          </cell>
          <cell r="K52">
            <v>0</v>
          </cell>
          <cell r="L52">
            <v>0</v>
          </cell>
          <cell r="M52">
            <v>0</v>
          </cell>
          <cell r="N52">
            <v>1</v>
          </cell>
          <cell r="O52">
            <v>5</v>
          </cell>
          <cell r="P52">
            <v>5</v>
          </cell>
          <cell r="Q52">
            <v>1</v>
          </cell>
          <cell r="R52">
            <v>37.700000000000003</v>
          </cell>
          <cell r="S52">
            <v>2</v>
          </cell>
          <cell r="T52">
            <v>38.700000000000003</v>
          </cell>
          <cell r="U52">
            <v>5</v>
          </cell>
          <cell r="V52">
            <v>5</v>
          </cell>
          <cell r="W52">
            <v>38.700000000000003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R53" t="str">
            <v>ﾗｯﾌﾟ</v>
          </cell>
        </row>
        <row r="54">
          <cell r="P54" t="str">
            <v>37.7／１２＝3</v>
          </cell>
          <cell r="R54">
            <v>1.5</v>
          </cell>
        </row>
        <row r="55">
          <cell r="P55" t="str">
            <v>3＊０．５＝1．５</v>
          </cell>
        </row>
        <row r="56">
          <cell r="R56">
            <v>39.200000000000003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"/>
      <sheetName val="表紙（２）"/>
      <sheetName val="表紙裏"/>
      <sheetName val="表紙裏(2)"/>
      <sheetName val="対照表"/>
      <sheetName val="本工内訳"/>
      <sheetName val="本工内(2)"/>
      <sheetName val="歩掛明細"/>
      <sheetName val="歩掛明細(2)"/>
      <sheetName val="換算補正"/>
      <sheetName val="換算(2)"/>
      <sheetName val="延長明細"/>
      <sheetName val="代価表"/>
      <sheetName val="代価(2)"/>
      <sheetName val="特記仕様書"/>
      <sheetName val="特記(2)"/>
      <sheetName val="タイトル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ﾞﾛｯｸ積 集計  A4縦(6列)"/>
      <sheetName val="平均高さ"/>
      <sheetName val="ブロック積マザー(1)"/>
      <sheetName val="基礎工"/>
      <sheetName val="天端工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材"/>
      <sheetName val="1750材"/>
      <sheetName val="2000材"/>
      <sheetName val="2250材"/>
      <sheetName val="2500材"/>
      <sheetName val="2750材"/>
      <sheetName val="3000材"/>
      <sheetName val="3250材"/>
      <sheetName val="1500平均H"/>
      <sheetName val="1750平均H"/>
      <sheetName val="2000平均H"/>
      <sheetName val="2250平均H"/>
      <sheetName val="2500平均H"/>
      <sheetName val="3000平均H"/>
      <sheetName val="2750平均H"/>
      <sheetName val="3250平均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目　次"/>
      <sheetName val="総括表"/>
      <sheetName val="ｺﾝｸﾘｰﾄ工"/>
      <sheetName val="型枠工"/>
      <sheetName val="基礎工"/>
      <sheetName val="足場工"/>
      <sheetName val="支保工"/>
    </sheetNames>
    <sheetDataSet>
      <sheetData sheetId="0">
        <row r="3">
          <cell r="B3" t="str">
            <v>P6</v>
          </cell>
          <cell r="C3" t="str">
            <v>橋脚</v>
          </cell>
        </row>
        <row r="5">
          <cell r="K5">
            <v>10700</v>
          </cell>
        </row>
        <row r="6">
          <cell r="Q6">
            <v>3</v>
          </cell>
        </row>
        <row r="8">
          <cell r="F8">
            <v>1700</v>
          </cell>
        </row>
        <row r="9">
          <cell r="F9">
            <v>800</v>
          </cell>
        </row>
        <row r="12">
          <cell r="F12">
            <v>3112</v>
          </cell>
          <cell r="K12">
            <v>7700</v>
          </cell>
        </row>
        <row r="16">
          <cell r="F16">
            <v>1500</v>
          </cell>
        </row>
        <row r="17">
          <cell r="K17">
            <v>3000</v>
          </cell>
        </row>
        <row r="19">
          <cell r="F19">
            <v>2433</v>
          </cell>
        </row>
        <row r="20">
          <cell r="K20">
            <v>3000</v>
          </cell>
          <cell r="Q20">
            <v>8.5840734641020738E-3</v>
          </cell>
        </row>
        <row r="22">
          <cell r="Q22">
            <v>0</v>
          </cell>
        </row>
        <row r="23">
          <cell r="F23">
            <v>1500</v>
          </cell>
          <cell r="Q23">
            <v>0.21190366971598884</v>
          </cell>
        </row>
        <row r="24">
          <cell r="K24">
            <v>0</v>
          </cell>
          <cell r="Q24">
            <v>0</v>
          </cell>
        </row>
        <row r="25">
          <cell r="K25">
            <v>3500</v>
          </cell>
          <cell r="Q25">
            <v>0.21190366971598884</v>
          </cell>
        </row>
        <row r="26">
          <cell r="K26">
            <v>200</v>
          </cell>
        </row>
        <row r="27">
          <cell r="Q27">
            <v>6912</v>
          </cell>
        </row>
        <row r="28">
          <cell r="K28">
            <v>0</v>
          </cell>
          <cell r="Q28">
            <v>6586</v>
          </cell>
        </row>
        <row r="29">
          <cell r="F29">
            <v>5050</v>
          </cell>
          <cell r="K29">
            <v>41.857222</v>
          </cell>
        </row>
        <row r="30">
          <cell r="F30">
            <v>9300</v>
          </cell>
          <cell r="K30">
            <v>0</v>
          </cell>
        </row>
        <row r="31">
          <cell r="F31">
            <v>5050</v>
          </cell>
          <cell r="K31">
            <v>41.857222</v>
          </cell>
        </row>
        <row r="32">
          <cell r="F32">
            <v>3000</v>
          </cell>
          <cell r="Q32">
            <v>0</v>
          </cell>
        </row>
        <row r="33">
          <cell r="Q33">
            <v>2557</v>
          </cell>
        </row>
        <row r="34">
          <cell r="Q34">
            <v>0</v>
          </cell>
        </row>
        <row r="35">
          <cell r="Q35">
            <v>2557</v>
          </cell>
        </row>
        <row r="37">
          <cell r="Q37">
            <v>0</v>
          </cell>
        </row>
        <row r="38">
          <cell r="Q38">
            <v>2630</v>
          </cell>
        </row>
        <row r="39">
          <cell r="Q39">
            <v>0</v>
          </cell>
        </row>
        <row r="40">
          <cell r="Q40">
            <v>2630</v>
          </cell>
        </row>
        <row r="42">
          <cell r="Q42">
            <v>6230</v>
          </cell>
        </row>
        <row r="43">
          <cell r="Q43">
            <v>6230</v>
          </cell>
        </row>
        <row r="49">
          <cell r="Q49">
            <v>0</v>
          </cell>
        </row>
        <row r="50">
          <cell r="Q50">
            <v>1339</v>
          </cell>
        </row>
        <row r="51">
          <cell r="Q51">
            <v>0</v>
          </cell>
        </row>
        <row r="52">
          <cell r="Q52">
            <v>1339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目　次"/>
      <sheetName val="総括表"/>
      <sheetName val="ｺﾝｸﾘｰﾄ工"/>
      <sheetName val="型枠工"/>
      <sheetName val="基礎工"/>
      <sheetName val="足場工"/>
      <sheetName val="支保工"/>
      <sheetName val="数量計算書"/>
    </sheetNames>
    <sheetDataSet>
      <sheetData sheetId="0" refreshError="1">
        <row r="3">
          <cell r="B3" t="str">
            <v>P6</v>
          </cell>
          <cell r="C3" t="str">
            <v>橋脚</v>
          </cell>
        </row>
        <row r="5">
          <cell r="K5">
            <v>10700</v>
          </cell>
        </row>
        <row r="6">
          <cell r="Q6">
            <v>3</v>
          </cell>
        </row>
        <row r="8">
          <cell r="F8">
            <v>1700</v>
          </cell>
        </row>
        <row r="9">
          <cell r="F9">
            <v>800</v>
          </cell>
        </row>
        <row r="12">
          <cell r="F12">
            <v>3112</v>
          </cell>
          <cell r="K12">
            <v>7700</v>
          </cell>
        </row>
        <row r="16">
          <cell r="F16">
            <v>1500</v>
          </cell>
        </row>
        <row r="17">
          <cell r="K17">
            <v>3000</v>
          </cell>
        </row>
        <row r="19">
          <cell r="F19">
            <v>2433</v>
          </cell>
        </row>
        <row r="20">
          <cell r="K20">
            <v>3000</v>
          </cell>
          <cell r="Q20">
            <v>8.5840734641020738E-3</v>
          </cell>
        </row>
        <row r="22">
          <cell r="Q22">
            <v>0</v>
          </cell>
        </row>
        <row r="23">
          <cell r="F23">
            <v>1500</v>
          </cell>
          <cell r="Q23">
            <v>0.21190366971598884</v>
          </cell>
        </row>
        <row r="24">
          <cell r="K24">
            <v>0</v>
          </cell>
          <cell r="Q24">
            <v>0</v>
          </cell>
        </row>
        <row r="25">
          <cell r="K25">
            <v>3500</v>
          </cell>
          <cell r="Q25">
            <v>0.21190366971598884</v>
          </cell>
        </row>
        <row r="26">
          <cell r="K26">
            <v>200</v>
          </cell>
        </row>
        <row r="28">
          <cell r="K28">
            <v>0</v>
          </cell>
          <cell r="Q28">
            <v>6586</v>
          </cell>
        </row>
        <row r="29">
          <cell r="F29">
            <v>5050</v>
          </cell>
          <cell r="K29">
            <v>41.857222</v>
          </cell>
        </row>
        <row r="30">
          <cell r="F30">
            <v>9300</v>
          </cell>
          <cell r="K30">
            <v>0</v>
          </cell>
        </row>
        <row r="31">
          <cell r="F31">
            <v>5050</v>
          </cell>
          <cell r="K31">
            <v>41.857222</v>
          </cell>
        </row>
        <row r="32">
          <cell r="F32">
            <v>3000</v>
          </cell>
          <cell r="Q32">
            <v>0</v>
          </cell>
        </row>
        <row r="33">
          <cell r="Q33">
            <v>2557</v>
          </cell>
        </row>
        <row r="34">
          <cell r="Q34">
            <v>0</v>
          </cell>
        </row>
        <row r="35">
          <cell r="Q35">
            <v>2557</v>
          </cell>
        </row>
        <row r="37">
          <cell r="Q37">
            <v>0</v>
          </cell>
        </row>
        <row r="38">
          <cell r="Q38">
            <v>2630</v>
          </cell>
        </row>
        <row r="39">
          <cell r="Q39">
            <v>0</v>
          </cell>
        </row>
        <row r="40">
          <cell r="Q40">
            <v>2630</v>
          </cell>
        </row>
        <row r="42">
          <cell r="Q42">
            <v>6230</v>
          </cell>
        </row>
        <row r="43">
          <cell r="Q43">
            <v>6230</v>
          </cell>
        </row>
        <row r="49">
          <cell r="Q49">
            <v>0</v>
          </cell>
        </row>
        <row r="50">
          <cell r="Q50">
            <v>1339</v>
          </cell>
        </row>
        <row r="51">
          <cell r="Q51">
            <v>0</v>
          </cell>
        </row>
        <row r="52">
          <cell r="Q52">
            <v>1339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単価（年度ごとに更新）"/>
      <sheetName val="積算"/>
      <sheetName val="積算２（色）"/>
      <sheetName val="点検橋梁"/>
      <sheetName val="H12点検橋梁"/>
      <sheetName val="補修検討橋梁"/>
      <sheetName val="H12補修検討橋梁"/>
      <sheetName val="H12橋積算"/>
      <sheetName val="３０ｋｍ以上距離"/>
      <sheetName val="H12積算"/>
      <sheetName val="積算資料"/>
      <sheetName val="積算資料 (2)"/>
      <sheetName val="設計書２"/>
      <sheetName val="設計書"/>
      <sheetName val="内訳・単価"/>
      <sheetName val="数量表２"/>
      <sheetName val="数量表"/>
      <sheetName val="計算書"/>
      <sheetName val="Module1"/>
      <sheetName val="Module2"/>
      <sheetName val="入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ﾃﾞｨｯﾁ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工（本線）"/>
      <sheetName val="土工合計"/>
      <sheetName val="法面工（本線） "/>
      <sheetName val="法面合計"/>
      <sheetName val="舗装工（本線）"/>
      <sheetName val="舗装合計"/>
      <sheetName val="排水工"/>
      <sheetName val="単位数量"/>
      <sheetName val="函渠工"/>
      <sheetName val="延長調書(擁壁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総"/>
      <sheetName val="足場工"/>
      <sheetName val="RB集計"/>
      <sheetName val="RB本当"/>
      <sheetName val="RB数表"/>
      <sheetName val="法枠集"/>
      <sheetName val="法枠計算書"/>
      <sheetName val="100m2当り"/>
      <sheetName val="法枠面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工事費"/>
      <sheetName val="部材費"/>
      <sheetName val="施工費"/>
      <sheetName val="基礎"/>
      <sheetName val="笠ｺﾝ"/>
      <sheetName val="剛性防護柵"/>
      <sheetName val="笠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理シート"/>
      <sheetName val="back"/>
      <sheetName val="Sheet1"/>
      <sheetName val="sheet2"/>
      <sheetName val="原稿"/>
      <sheetName val="資料-9"/>
      <sheetName val="滋賀"/>
      <sheetName val="京都"/>
      <sheetName val="大阪"/>
      <sheetName val="兵庫"/>
      <sheetName val="姫路"/>
      <sheetName val="福井"/>
      <sheetName val="福知山"/>
      <sheetName val="豊岡"/>
      <sheetName val="奈良"/>
      <sheetName val="和歌山"/>
      <sheetName val="紀南"/>
      <sheetName val="工事計画箇所"/>
      <sheetName val="NDD004NV"/>
      <sheetName val="落石"/>
      <sheetName val="岩石"/>
      <sheetName val="Sheet3"/>
      <sheetName val="要対策【パスコ】"/>
      <sheetName val="要対策【パスコ】 (2)"/>
      <sheetName val="基礎情報"/>
      <sheetName val="様式③－１060113"/>
      <sheetName val="様式③－１060203"/>
      <sheetName val="総括表060123"/>
      <sheetName val="本要望　Ｈ１７目固定　様式③－２（最大）060123"/>
      <sheetName val="本要望　Ｈ１７目移動　様式③－２（最大）"/>
      <sheetName val="様式③－3"/>
      <sheetName val="資料２集計"/>
      <sheetName val="資料２"/>
      <sheetName val="路面集計"/>
      <sheetName val="資料２－１路面"/>
      <sheetName val="構造物集計"/>
      <sheetName val="資料２－１構造物"/>
      <sheetName val="交安施設集計"/>
      <sheetName val="資料２－１交安施設"/>
      <sheetName val="路肩法面集計"/>
      <sheetName val="資料２－１路肩法面等 "/>
      <sheetName val="巡回その他集計"/>
      <sheetName val="資料２－１その他"/>
      <sheetName val="直営集計"/>
      <sheetName val="基礎資料"/>
    </sheetNames>
    <definedNames>
      <definedName name="Autoxx_Open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ening"/>
      <sheetName val="input"/>
      <sheetName val="calc"/>
    </sheetNames>
    <sheetDataSet>
      <sheetData sheetId="0" refreshError="1"/>
      <sheetData sheetId="1">
        <row r="15">
          <cell r="G15">
            <v>8</v>
          </cell>
        </row>
        <row r="20">
          <cell r="G20" t="str">
            <v>D22</v>
          </cell>
        </row>
        <row r="21">
          <cell r="G21">
            <v>160</v>
          </cell>
        </row>
        <row r="22">
          <cell r="G22">
            <v>270</v>
          </cell>
        </row>
        <row r="24">
          <cell r="G24">
            <v>0.5</v>
          </cell>
        </row>
        <row r="25">
          <cell r="G25">
            <v>1.6</v>
          </cell>
        </row>
        <row r="26">
          <cell r="G26">
            <v>2</v>
          </cell>
        </row>
      </sheetData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総"/>
      <sheetName val="足場工"/>
      <sheetName val="RB集計"/>
      <sheetName val="RB本当"/>
      <sheetName val="RB数表"/>
      <sheetName val="法枠集"/>
      <sheetName val="法枠計算書"/>
      <sheetName val="100m2当り"/>
      <sheetName val="法枠面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ﾏﾝﾎｰﾙ入力表1"/>
      <sheetName val="ﾏﾝﾎｰﾙ入力表2"/>
      <sheetName val="ﾏﾝﾎｰﾙ集計表"/>
      <sheetName val="ﾏﾝﾎｰﾙ計算表 1"/>
      <sheetName val="ﾏﾝﾎｰﾙ計算表 2"/>
      <sheetName val="開削副管(曲管接続)"/>
      <sheetName val="開削副管(曲管 ｷｬｯﾌﾟ)"/>
      <sheetName val="開削副管(既設接続)"/>
      <sheetName val="条件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表紙裏"/>
      <sheetName val="変更対照表 (2)"/>
      <sheetName val="直線管路工"/>
      <sheetName val="連絡工"/>
      <sheetName val="泥吐工"/>
      <sheetName val="数量給水"/>
      <sheetName val="舗装復旧工 "/>
      <sheetName val="仮設工"/>
      <sheetName val="水替工"/>
      <sheetName val="工期、交通整理員"/>
      <sheetName val="ｵﾌｾｯﾄ"/>
      <sheetName val="ﾀｲﾄﾙ"/>
      <sheetName val="費用負担"/>
      <sheetName val="制水弁取付工"/>
      <sheetName val="消火栓取付工"/>
      <sheetName val="仮配管工"/>
      <sheetName val="変更対照表"/>
      <sheetName val="下水負担明細"/>
      <sheetName val="連絡工 (2)"/>
      <sheetName val="空気弁取付工"/>
      <sheetName val="給水管切替工 (A)"/>
      <sheetName val="分岐工"/>
      <sheetName val="伏越工"/>
    </sheetNames>
    <sheetDataSet>
      <sheetData sheetId="0" refreshError="1">
        <row r="7">
          <cell r="P7">
            <v>2370000</v>
          </cell>
        </row>
        <row r="10">
          <cell r="P10">
            <v>2488500</v>
          </cell>
        </row>
        <row r="13">
          <cell r="P13">
            <v>2415000</v>
          </cell>
        </row>
        <row r="16">
          <cell r="P16">
            <v>2048000</v>
          </cell>
        </row>
        <row r="19">
          <cell r="P19">
            <v>2150400</v>
          </cell>
        </row>
        <row r="22">
          <cell r="P22">
            <v>2086350</v>
          </cell>
        </row>
        <row r="25">
          <cell r="P25">
            <v>328650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4">
          <cell r="B4" t="str">
            <v>種別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せん断照査"/>
      <sheetName val="スターラップ"/>
      <sheetName val="杭せん断"/>
    </sheetNames>
    <sheetDataSet>
      <sheetData sheetId="0" refreshError="1">
        <row r="7">
          <cell r="E7">
            <v>0.2</v>
          </cell>
        </row>
        <row r="8">
          <cell r="E8">
            <v>76.004999999999995</v>
          </cell>
        </row>
        <row r="9">
          <cell r="E9">
            <v>0</v>
          </cell>
        </row>
        <row r="10">
          <cell r="E10">
            <v>0</v>
          </cell>
        </row>
        <row r="11">
          <cell r="E11">
            <v>81.3</v>
          </cell>
        </row>
      </sheetData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Ａランプ"/>
    </sheetNames>
    <sheetDataSet>
      <sheetData sheetId="0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芯組・芯材"/>
      <sheetName val="入力DATA"/>
      <sheetName val="EP001-025"/>
      <sheetName val="EP026-050"/>
      <sheetName val="EP051-075"/>
      <sheetName val="EP076-1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計算の流れ"/>
      <sheetName val="表紙目次"/>
      <sheetName val="総括"/>
      <sheetName val="土工入力データ"/>
      <sheetName val="土工計算書"/>
      <sheetName val="法面入力データ "/>
      <sheetName val="法面計算書"/>
      <sheetName val="舗装入力データ "/>
      <sheetName val="舗装計算書 "/>
      <sheetName val="擁壁工"/>
      <sheetName val="擁壁工調書"/>
      <sheetName val="小型水路工集計表 "/>
      <sheetName val="小型水路調書"/>
      <sheetName val="ロックネット"/>
      <sheetName val="防護柵集計表"/>
      <sheetName val="防護柵調書"/>
      <sheetName val="道路付属施設集計表"/>
      <sheetName val="道路付属施設調書"/>
      <sheetName val="構造物撤去集計表"/>
      <sheetName val="構造物撤去調書"/>
      <sheetName val="集計表 (3)"/>
      <sheetName val="調書 (3)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計算表(砂埋戻)"/>
      <sheetName val="入力表(砂埋戻)"/>
      <sheetName val="使用しない⇒"/>
      <sheetName val="入力表"/>
      <sheetName val="計算表"/>
      <sheetName val="計算根拠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1"/>
      <sheetName val="集計2"/>
      <sheetName val="１"/>
      <sheetName val="２"/>
      <sheetName val="３"/>
      <sheetName val="４"/>
      <sheetName val="５"/>
      <sheetName val="６"/>
      <sheetName val="７"/>
      <sheetName val="８"/>
      <sheetName val="積算資料"/>
    </sheetNames>
    <sheetDataSet>
      <sheetData sheetId="0" refreshError="1">
        <row r="16">
          <cell r="N16">
            <v>6900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単価（年度ごとに更新）"/>
      <sheetName val="積算"/>
      <sheetName val="積算２（色）"/>
      <sheetName val="点検橋梁"/>
      <sheetName val="H12点検橋梁"/>
      <sheetName val="補修検討橋梁"/>
      <sheetName val="H12補修検討橋梁"/>
      <sheetName val="H12橋積算"/>
      <sheetName val="３０ｋｍ以上距離"/>
      <sheetName val="H12積算"/>
      <sheetName val="積算資料"/>
      <sheetName val="積算資料 (2)"/>
      <sheetName val="設計書２"/>
      <sheetName val="設計書"/>
      <sheetName val="内訳・単価"/>
      <sheetName val="数量表２"/>
      <sheetName val="数量表"/>
      <sheetName val="計算書"/>
      <sheetName val="Module1"/>
      <sheetName val="Module2"/>
      <sheetName val="集計1"/>
      <sheetName val="芯組・芯材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Ａランプ"/>
      <sheetName val="床堀"/>
    </sheetNames>
    <sheetDataSet>
      <sheetData sheetId="0"/>
      <sheetData sheetId="1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施行伺い"/>
      <sheetName val="ﾀｲﾄﾙ"/>
      <sheetName val="設計表紙"/>
      <sheetName val="当初費分"/>
      <sheetName val="負担明細"/>
      <sheetName val="当初費分 (2)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Module2"/>
      <sheetName val="Modul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目次 (2)"/>
      <sheetName val="目次"/>
      <sheetName val="数量総括"/>
      <sheetName val="管渠布設"/>
      <sheetName val="管渠基礎"/>
      <sheetName val="山留工"/>
      <sheetName val="ﾋｭｰﾑ管(φ500）築造"/>
      <sheetName val="塩ビ管(φ250雨）築造"/>
      <sheetName val="塩ビ管（φ350雨）築造"/>
      <sheetName val="塩ビ管（φ400雨）築造"/>
      <sheetName val="塩ビ管（φ200汚）築造 (1)"/>
      <sheetName val="塩ビ管（φ200汚）築造 (2)"/>
      <sheetName val="土量総括"/>
      <sheetName val="管土雨斜"/>
      <sheetName val="管土雨張"/>
      <sheetName val="管土雨建"/>
      <sheetName val="管土汚斜 "/>
      <sheetName val="管土汚張"/>
      <sheetName val="管土汚建"/>
      <sheetName val="控除斜堀"/>
      <sheetName val="控除直堀"/>
      <sheetName val="特１雨水 "/>
      <sheetName val="特１汚水"/>
      <sheetName val="１号雨水"/>
      <sheetName val="１号組立人孔"/>
      <sheetName val="１号組立人孔 (2)"/>
      <sheetName val="１号組立人孔 (3)"/>
      <sheetName val="１号汚水"/>
      <sheetName val="２号雨水"/>
      <sheetName val="２号組立人孔"/>
      <sheetName val="根拠"/>
      <sheetName val="２号汚水"/>
      <sheetName val="３号雨水"/>
      <sheetName val="３号汚水"/>
      <sheetName val="４号雨水"/>
      <sheetName val="４号汚水"/>
      <sheetName val="人孔下部"/>
      <sheetName val="副管工"/>
      <sheetName val="組立人孔用副管工（エンビ１）"/>
      <sheetName val="組立人工副管工（エンビ２）"/>
      <sheetName val="組立人工下部工数量"/>
      <sheetName val="舗装撤去復旧"/>
      <sheetName val="取付管集計表"/>
      <sheetName val="取築集計表"/>
      <sheetName val="取管数(A)"/>
      <sheetName val="取管数(B)"/>
      <sheetName val="取管数(C)"/>
      <sheetName val="取管数(Ｄ)"/>
      <sheetName val="取付算出"/>
      <sheetName val="平均数量（雨水）"/>
      <sheetName val="取付数量"/>
      <sheetName val="単位数量（雨水宅地桝）"/>
      <sheetName val="単位数量（汚水宅地桝）"/>
      <sheetName val="旧ﾋｭｰﾑ管築造 （平成10年度以前）"/>
      <sheetName val="旧塩ビ管築造（平成10年度以前）"/>
      <sheetName val="中表紙"/>
      <sheetName val="総括表"/>
      <sheetName val="数量集計表"/>
      <sheetName val="コンクリート（外）"/>
      <sheetName val="コンクリート（内）"/>
      <sheetName val="掘削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FA10" t="str">
            <v>張立工</v>
          </cell>
          <cell r="FB10" t="str">
            <v>H=3.0m</v>
          </cell>
          <cell r="FD10">
            <v>0</v>
          </cell>
          <cell r="FF10">
            <v>0</v>
          </cell>
          <cell r="FH10">
            <v>0</v>
          </cell>
          <cell r="FJ10">
            <v>0</v>
          </cell>
          <cell r="FL10">
            <v>0</v>
          </cell>
          <cell r="FN10">
            <v>0</v>
          </cell>
          <cell r="FP10">
            <v>0</v>
          </cell>
          <cell r="FR10">
            <v>0</v>
          </cell>
          <cell r="FT10">
            <v>0</v>
          </cell>
          <cell r="FV10">
            <v>0</v>
          </cell>
          <cell r="FX10">
            <v>0</v>
          </cell>
          <cell r="FZ10">
            <v>0</v>
          </cell>
          <cell r="GB10">
            <v>0</v>
          </cell>
          <cell r="GD10">
            <v>0</v>
          </cell>
          <cell r="GF10">
            <v>0</v>
          </cell>
          <cell r="GJ10">
            <v>0</v>
          </cell>
        </row>
        <row r="11">
          <cell r="FA11" t="str">
            <v>張立工</v>
          </cell>
          <cell r="FB11" t="str">
            <v>H=4.0m</v>
          </cell>
          <cell r="FD11">
            <v>0</v>
          </cell>
          <cell r="FF11">
            <v>0</v>
          </cell>
          <cell r="FH11">
            <v>0</v>
          </cell>
          <cell r="FJ11">
            <v>0</v>
          </cell>
          <cell r="FL11">
            <v>0</v>
          </cell>
          <cell r="FN11">
            <v>0</v>
          </cell>
          <cell r="FP11">
            <v>0</v>
          </cell>
          <cell r="FR11">
            <v>0</v>
          </cell>
          <cell r="FT11">
            <v>0</v>
          </cell>
          <cell r="FV11">
            <v>0</v>
          </cell>
          <cell r="FX11">
            <v>0</v>
          </cell>
          <cell r="FZ11">
            <v>0</v>
          </cell>
          <cell r="GB11">
            <v>0</v>
          </cell>
          <cell r="GD11">
            <v>0</v>
          </cell>
          <cell r="GF11">
            <v>0</v>
          </cell>
          <cell r="GJ11">
            <v>0</v>
          </cell>
        </row>
        <row r="12">
          <cell r="FA12" t="str">
            <v>建込み</v>
          </cell>
          <cell r="FB12" t="str">
            <v>H=3.0m</v>
          </cell>
          <cell r="FD12">
            <v>0</v>
          </cell>
          <cell r="FF12">
            <v>0</v>
          </cell>
          <cell r="FH12">
            <v>0</v>
          </cell>
          <cell r="FJ12">
            <v>0</v>
          </cell>
          <cell r="FL12">
            <v>0</v>
          </cell>
          <cell r="FN12">
            <v>0</v>
          </cell>
          <cell r="FP12">
            <v>0</v>
          </cell>
          <cell r="FR12">
            <v>0</v>
          </cell>
          <cell r="FT12">
            <v>0</v>
          </cell>
          <cell r="FV12">
            <v>0</v>
          </cell>
          <cell r="FX12">
            <v>0</v>
          </cell>
          <cell r="FZ12">
            <v>0</v>
          </cell>
          <cell r="GB12">
            <v>0</v>
          </cell>
          <cell r="GD12">
            <v>0</v>
          </cell>
          <cell r="GF12">
            <v>0</v>
          </cell>
          <cell r="GJ12">
            <v>0</v>
          </cell>
        </row>
        <row r="13">
          <cell r="FA13" t="str">
            <v>建込み</v>
          </cell>
          <cell r="FB13" t="str">
            <v>H=3.5m</v>
          </cell>
          <cell r="FD13">
            <v>0</v>
          </cell>
          <cell r="FF13">
            <v>0</v>
          </cell>
          <cell r="FH13">
            <v>0</v>
          </cell>
          <cell r="FJ13">
            <v>0</v>
          </cell>
          <cell r="FL13">
            <v>0</v>
          </cell>
          <cell r="FN13">
            <v>0</v>
          </cell>
          <cell r="FP13">
            <v>0</v>
          </cell>
          <cell r="FR13">
            <v>0</v>
          </cell>
          <cell r="FT13">
            <v>0</v>
          </cell>
          <cell r="FV13">
            <v>0</v>
          </cell>
          <cell r="FX13">
            <v>0</v>
          </cell>
          <cell r="FZ13">
            <v>0</v>
          </cell>
          <cell r="GB13">
            <v>0</v>
          </cell>
          <cell r="GD13">
            <v>0</v>
          </cell>
          <cell r="GF13">
            <v>0</v>
          </cell>
          <cell r="GJ13">
            <v>0</v>
          </cell>
        </row>
        <row r="14">
          <cell r="FA14" t="str">
            <v>建込み</v>
          </cell>
          <cell r="FB14" t="str">
            <v>H=4.0m</v>
          </cell>
          <cell r="FD14">
            <v>0</v>
          </cell>
          <cell r="FF14">
            <v>0</v>
          </cell>
          <cell r="FH14">
            <v>0</v>
          </cell>
          <cell r="FJ14">
            <v>0</v>
          </cell>
          <cell r="FL14">
            <v>0</v>
          </cell>
          <cell r="FN14">
            <v>0</v>
          </cell>
          <cell r="FP14">
            <v>0</v>
          </cell>
          <cell r="FR14">
            <v>0</v>
          </cell>
          <cell r="FT14">
            <v>0</v>
          </cell>
          <cell r="FV14">
            <v>0</v>
          </cell>
          <cell r="FX14">
            <v>0</v>
          </cell>
          <cell r="FZ14">
            <v>0</v>
          </cell>
          <cell r="GB14">
            <v>0</v>
          </cell>
          <cell r="GD14">
            <v>0</v>
          </cell>
          <cell r="GF14">
            <v>0</v>
          </cell>
          <cell r="GJ14">
            <v>0</v>
          </cell>
        </row>
        <row r="15">
          <cell r="FA15" t="str">
            <v>建込み</v>
          </cell>
          <cell r="FB15" t="str">
            <v>H=4.5m</v>
          </cell>
          <cell r="FD15">
            <v>0</v>
          </cell>
          <cell r="FF15">
            <v>0</v>
          </cell>
          <cell r="FH15">
            <v>0</v>
          </cell>
          <cell r="FJ15">
            <v>0</v>
          </cell>
          <cell r="FL15">
            <v>0</v>
          </cell>
          <cell r="FN15">
            <v>0</v>
          </cell>
          <cell r="FP15">
            <v>0</v>
          </cell>
          <cell r="FR15">
            <v>0</v>
          </cell>
          <cell r="FT15">
            <v>0</v>
          </cell>
          <cell r="FV15">
            <v>0</v>
          </cell>
          <cell r="FX15">
            <v>0</v>
          </cell>
          <cell r="FZ15">
            <v>0</v>
          </cell>
          <cell r="GB15">
            <v>0</v>
          </cell>
          <cell r="GD15">
            <v>0</v>
          </cell>
          <cell r="GF15">
            <v>0</v>
          </cell>
          <cell r="GJ15">
            <v>0</v>
          </cell>
        </row>
        <row r="16">
          <cell r="FA16" t="str">
            <v>建込み</v>
          </cell>
          <cell r="FB16" t="str">
            <v>H=5.0m</v>
          </cell>
          <cell r="FD16">
            <v>0</v>
          </cell>
          <cell r="FF16">
            <v>0</v>
          </cell>
          <cell r="FH16">
            <v>0</v>
          </cell>
          <cell r="FJ16">
            <v>0</v>
          </cell>
          <cell r="FL16">
            <v>0</v>
          </cell>
          <cell r="FN16">
            <v>0</v>
          </cell>
          <cell r="FP16">
            <v>0</v>
          </cell>
          <cell r="FR16">
            <v>0</v>
          </cell>
          <cell r="FT16">
            <v>0</v>
          </cell>
          <cell r="FV16">
            <v>0</v>
          </cell>
          <cell r="FX16">
            <v>0</v>
          </cell>
          <cell r="FZ16">
            <v>0</v>
          </cell>
          <cell r="GB16">
            <v>0</v>
          </cell>
          <cell r="GD16">
            <v>0</v>
          </cell>
          <cell r="GF16">
            <v>0</v>
          </cell>
          <cell r="GJ16">
            <v>0</v>
          </cell>
        </row>
        <row r="17">
          <cell r="FA17" t="str">
            <v>建込み</v>
          </cell>
          <cell r="FB17" t="str">
            <v>H=5.5m</v>
          </cell>
          <cell r="FD17">
            <v>0</v>
          </cell>
          <cell r="FF17">
            <v>0</v>
          </cell>
          <cell r="FH17">
            <v>0</v>
          </cell>
          <cell r="FJ17">
            <v>0</v>
          </cell>
          <cell r="FL17">
            <v>0</v>
          </cell>
          <cell r="FN17">
            <v>0</v>
          </cell>
          <cell r="FP17">
            <v>0</v>
          </cell>
          <cell r="FR17">
            <v>0</v>
          </cell>
          <cell r="FT17">
            <v>0</v>
          </cell>
          <cell r="FV17">
            <v>0</v>
          </cell>
          <cell r="FX17">
            <v>0</v>
          </cell>
          <cell r="FZ17">
            <v>0</v>
          </cell>
          <cell r="GB17">
            <v>0</v>
          </cell>
          <cell r="GD17">
            <v>0</v>
          </cell>
          <cell r="GF17">
            <v>0</v>
          </cell>
          <cell r="GJ17">
            <v>0</v>
          </cell>
        </row>
        <row r="18">
          <cell r="FA18" t="str">
            <v>建込み</v>
          </cell>
          <cell r="FB18" t="str">
            <v>H=6.0m</v>
          </cell>
          <cell r="FD18">
            <v>0</v>
          </cell>
          <cell r="FF18">
            <v>0</v>
          </cell>
          <cell r="FH18">
            <v>0</v>
          </cell>
          <cell r="FJ18">
            <v>0</v>
          </cell>
          <cell r="FL18">
            <v>0</v>
          </cell>
          <cell r="FN18">
            <v>0</v>
          </cell>
          <cell r="FP18">
            <v>0</v>
          </cell>
          <cell r="FR18">
            <v>0</v>
          </cell>
          <cell r="FT18">
            <v>0</v>
          </cell>
          <cell r="FV18">
            <v>0</v>
          </cell>
          <cell r="FX18">
            <v>0</v>
          </cell>
          <cell r="FZ18">
            <v>0</v>
          </cell>
          <cell r="GB18">
            <v>0</v>
          </cell>
          <cell r="GD18">
            <v>0</v>
          </cell>
          <cell r="GF18">
            <v>0</v>
          </cell>
          <cell r="GJ18">
            <v>0</v>
          </cell>
        </row>
        <row r="19">
          <cell r="FB19" t="str">
            <v>鋼矢板</v>
          </cell>
          <cell r="FD19">
            <v>0</v>
          </cell>
          <cell r="FF19">
            <v>0</v>
          </cell>
          <cell r="FH19">
            <v>0</v>
          </cell>
          <cell r="FJ19">
            <v>0</v>
          </cell>
          <cell r="FL19">
            <v>0</v>
          </cell>
          <cell r="FN19">
            <v>0</v>
          </cell>
          <cell r="FP19">
            <v>0</v>
          </cell>
          <cell r="FR19">
            <v>0</v>
          </cell>
          <cell r="FT19">
            <v>0</v>
          </cell>
          <cell r="FV19">
            <v>0</v>
          </cell>
          <cell r="FX19">
            <v>0</v>
          </cell>
          <cell r="FZ19">
            <v>0</v>
          </cell>
          <cell r="GB19">
            <v>0</v>
          </cell>
          <cell r="GD19">
            <v>0</v>
          </cell>
          <cell r="GF19">
            <v>0</v>
          </cell>
          <cell r="GJ19">
            <v>0</v>
          </cell>
        </row>
        <row r="20">
          <cell r="FA20" t="str">
            <v>Ｈ　鋼</v>
          </cell>
          <cell r="FB20" t="str">
            <v>横矢板</v>
          </cell>
          <cell r="FD20">
            <v>0</v>
          </cell>
          <cell r="FF20">
            <v>0</v>
          </cell>
          <cell r="FH20">
            <v>0</v>
          </cell>
          <cell r="FJ20">
            <v>0</v>
          </cell>
          <cell r="FL20">
            <v>0</v>
          </cell>
          <cell r="FN20">
            <v>0</v>
          </cell>
          <cell r="FP20">
            <v>0</v>
          </cell>
          <cell r="FR20">
            <v>0</v>
          </cell>
          <cell r="FT20">
            <v>0</v>
          </cell>
          <cell r="FV20">
            <v>0</v>
          </cell>
          <cell r="FX20">
            <v>0</v>
          </cell>
          <cell r="FZ20">
            <v>0</v>
          </cell>
          <cell r="GB20">
            <v>0</v>
          </cell>
          <cell r="GD20">
            <v>0</v>
          </cell>
          <cell r="GF20">
            <v>0</v>
          </cell>
          <cell r="GJ20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1"/>
      <sheetName val="集計２"/>
      <sheetName val="１"/>
      <sheetName val="２"/>
      <sheetName val="３"/>
      <sheetName val="４"/>
      <sheetName val="５"/>
      <sheetName val="６"/>
      <sheetName val="７"/>
      <sheetName val="８"/>
      <sheetName val="９"/>
      <sheetName val="１０"/>
      <sheetName val="１１"/>
      <sheetName val="１２"/>
      <sheetName val="１３"/>
      <sheetName val="１４"/>
      <sheetName val="A1-集計1"/>
      <sheetName val="積算資料(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BOX"/>
      <sheetName val="BOX-2連"/>
      <sheetName val="集計1"/>
    </sheetNames>
    <sheetDataSet>
      <sheetData sheetId="0"/>
      <sheetData sheetId="1" refreshError="1">
        <row r="61">
          <cell r="G61">
            <v>0.5</v>
          </cell>
          <cell r="O61">
            <v>0.5</v>
          </cell>
        </row>
      </sheetData>
      <sheetData sheetId="2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ﾀｲﾄﾙ"/>
      <sheetName val="ﾀｲﾄﾙ (2)"/>
      <sheetName val="集計"/>
      <sheetName val="土工"/>
      <sheetName val="本体"/>
      <sheetName val="鉄筋他"/>
      <sheetName val="付帯工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計算書1"/>
      <sheetName val="取付管単位土量"/>
      <sheetName val="計算書2"/>
      <sheetName val="集計表"/>
      <sheetName val="桝深計算書"/>
      <sheetName val="０号人孔"/>
      <sheetName val="０号土量"/>
      <sheetName val="Ｆ型縦型土量"/>
      <sheetName val="Ｆ型土量"/>
      <sheetName val="Ｃ型土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数量区分"/>
      <sheetName val="目次"/>
      <sheetName val="数量総括表"/>
      <sheetName val="数量集計表"/>
      <sheetName val="数量集計表横"/>
      <sheetName val="材料集計表"/>
      <sheetName val="土工"/>
      <sheetName val="土工（鉄道）"/>
      <sheetName val="法面工"/>
      <sheetName val="ブロック積擁壁工"/>
      <sheetName val="もたれ式擁壁工"/>
      <sheetName val="重力式擁壁工"/>
      <sheetName val="重力擁壁（建）"/>
      <sheetName val="排水（側溝）"/>
      <sheetName val="排水（管渠）"/>
      <sheetName val="排水（函渠）"/>
      <sheetName val="排水工４"/>
      <sheetName val="排水工４（未完成）"/>
      <sheetName val="排水工４（県）"/>
      <sheetName val="舗装工集計"/>
      <sheetName val="舗装工"/>
      <sheetName val="端部補正"/>
      <sheetName val="端部補正延長"/>
      <sheetName val="舗装材料"/>
      <sheetName val="目地材料"/>
      <sheetName val="縁石工"/>
      <sheetName val="区画線工"/>
      <sheetName val="遮音壁工"/>
      <sheetName val="雑工"/>
      <sheetName val="植栽工"/>
      <sheetName val="延長調書"/>
      <sheetName val="延長調書（鉄道）"/>
      <sheetName val="撤去工"/>
      <sheetName val="撤去延長"/>
      <sheetName val="舗装取壊計"/>
      <sheetName val="舗装取壊"/>
      <sheetName val="使用説明書"/>
      <sheetName val="舗装取壊（三斜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</sheetNames>
    <sheetDataSet>
      <sheetData sheetId="0" refreshError="1">
        <row r="7">
          <cell r="F7" t="str">
            <v>　　目　      　　次</v>
          </cell>
          <cell r="M7" t="str">
            <v xml:space="preserve">頁  </v>
          </cell>
        </row>
        <row r="10">
          <cell r="D10" t="str">
            <v>１）</v>
          </cell>
          <cell r="E10" t="str">
            <v>概算事業費算出表</v>
          </cell>
          <cell r="H10" t="str">
            <v>----------------------------------------------------------------</v>
          </cell>
          <cell r="M10">
            <v>1</v>
          </cell>
        </row>
        <row r="13">
          <cell r="D13" t="str">
            <v>２）</v>
          </cell>
          <cell r="E13" t="str">
            <v>数量総括表</v>
          </cell>
          <cell r="G13" t="str">
            <v>----------------------------------------------------------------</v>
          </cell>
          <cell r="M13">
            <v>2</v>
          </cell>
        </row>
        <row r="16">
          <cell r="D16" t="str">
            <v>３）</v>
          </cell>
          <cell r="E16" t="str">
            <v>位置延長調書</v>
          </cell>
          <cell r="G16" t="str">
            <v>----------------------------------------------------------------</v>
          </cell>
          <cell r="M16">
            <v>3</v>
          </cell>
        </row>
        <row r="19">
          <cell r="D19" t="str">
            <v>４）</v>
          </cell>
          <cell r="E19" t="str">
            <v>土　　 工</v>
          </cell>
          <cell r="G19" t="str">
            <v>----------------------------------------------------------------</v>
          </cell>
          <cell r="M19">
            <v>7</v>
          </cell>
        </row>
        <row r="22">
          <cell r="D22" t="str">
            <v>５）</v>
          </cell>
          <cell r="E22" t="str">
            <v>法　面　工</v>
          </cell>
          <cell r="G22" t="str">
            <v>----------------------------------------------------------------</v>
          </cell>
          <cell r="M22">
            <v>14</v>
          </cell>
        </row>
        <row r="25">
          <cell r="D25" t="str">
            <v>６）</v>
          </cell>
          <cell r="E25" t="str">
            <v>排　水　工</v>
          </cell>
          <cell r="G25" t="str">
            <v>----------------------------------------------------------------</v>
          </cell>
          <cell r="M25">
            <v>21</v>
          </cell>
        </row>
        <row r="28">
          <cell r="D28" t="str">
            <v>７）</v>
          </cell>
          <cell r="E28" t="str">
            <v>擁　壁　工</v>
          </cell>
          <cell r="G28" t="str">
            <v>----------------------------------------------------------------</v>
          </cell>
          <cell r="M28">
            <v>22</v>
          </cell>
        </row>
        <row r="31">
          <cell r="D31" t="str">
            <v>８）</v>
          </cell>
          <cell r="E31" t="str">
            <v>溝　渠　工</v>
          </cell>
          <cell r="G31" t="str">
            <v>----------------------------------------------------------------</v>
          </cell>
          <cell r="M31">
            <v>25</v>
          </cell>
        </row>
        <row r="34">
          <cell r="D34" t="str">
            <v>９）</v>
          </cell>
          <cell r="E34" t="str">
            <v>舗　装　工</v>
          </cell>
          <cell r="G34" t="str">
            <v>----------------------------------------------------------------</v>
          </cell>
          <cell r="M34">
            <v>29</v>
          </cell>
        </row>
        <row r="37">
          <cell r="D37" t="str">
            <v>１０）</v>
          </cell>
          <cell r="E37" t="str">
            <v>橋　梁  工</v>
          </cell>
          <cell r="G37" t="str">
            <v>----------------------------------------------------------------</v>
          </cell>
          <cell r="M37">
            <v>36</v>
          </cell>
        </row>
        <row r="39">
          <cell r="M39" t="str">
            <v xml:space="preserve"> </v>
          </cell>
        </row>
        <row r="40">
          <cell r="D40" t="str">
            <v>１１）</v>
          </cell>
          <cell r="E40" t="str">
            <v>連絡等施設工</v>
          </cell>
          <cell r="G40" t="str">
            <v>----------------------------------------------------------------</v>
          </cell>
          <cell r="M40">
            <v>40</v>
          </cell>
        </row>
        <row r="43">
          <cell r="D43" t="str">
            <v>１２）</v>
          </cell>
          <cell r="E43" t="str">
            <v>交通管理施設工</v>
          </cell>
          <cell r="H43" t="str">
            <v>----------------------------------------------------------------</v>
          </cell>
          <cell r="M43">
            <v>46</v>
          </cell>
        </row>
        <row r="46">
          <cell r="D46" t="str">
            <v>１３）</v>
          </cell>
          <cell r="E46" t="str">
            <v>用地及び補償物件</v>
          </cell>
          <cell r="H46" t="str">
            <v>----------------------------------------------------------------</v>
          </cell>
          <cell r="M46">
            <v>47</v>
          </cell>
        </row>
      </sheetData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R SYSTEM"/>
      <sheetName val="Y-OCRSYS"/>
    </sheetNames>
    <definedNames>
      <definedName name="OnClick_AddButton" refersTo="#REF!"/>
      <definedName name="OnClick_BackButton" refersTo="#REF!"/>
      <definedName name="OnClick_DelButton" refersTo="#REF!"/>
      <definedName name="OnClick_DropDown計算書タイプ" refersTo="#REF!"/>
      <definedName name="OnClick_NextButton" refersTo="#REF!"/>
      <definedName name="OnShow_DlgMain" refersTo="#REF!"/>
      <definedName name="OnShow_Dlgデｰタタイプ指定" refersTo="#REF!"/>
      <definedName name="OnShow_Dlgデータ範囲" refersTo="#REF!"/>
      <definedName name="OnShow_Dlg区切り文字" refersTo="#REF!"/>
      <definedName name="OnShow_Dlg詳細指定" refersTo="#REF!"/>
      <definedName name="OnShow_シｰト名" refersTo="#REF!"/>
      <definedName name="OnShow_計算書タイプ追加" refersTo="#REF!"/>
    </definedNames>
    <sheetDataSet>
      <sheetData sheetId="0"/>
      <sheetData sheetId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路盤工"/>
      <sheetName val="延長調書"/>
      <sheetName val="平均断面"/>
      <sheetName val="平均断面 (2)"/>
      <sheetName val="ｵｰﾊﾞｰﾚｲ"/>
      <sheetName val="構造物取壊工"/>
      <sheetName val="舗装工集計"/>
      <sheetName val="その他部舗装"/>
      <sheetName val="道路土工集計"/>
      <sheetName val="その他部土工計算"/>
      <sheetName val="擁壁工"/>
      <sheetName val="ブロック積"/>
      <sheetName val="擁壁数量算出表"/>
      <sheetName val="構造物土工"/>
      <sheetName val="１号ブロック"/>
      <sheetName val="2-1嵩上げ"/>
      <sheetName val="2-2嵩上げ"/>
      <sheetName val="３嵩上げ"/>
      <sheetName val="１号嵩上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車道側"/>
      <sheetName val="床版検討"/>
    </sheetNames>
    <sheetDataSet>
      <sheetData sheetId="0" refreshError="1"/>
      <sheetData sheetId="1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施工伺い"/>
      <sheetName val="表紙"/>
      <sheetName val="表紙裏"/>
      <sheetName val="対照表"/>
      <sheetName val="直線管路工"/>
      <sheetName val="数調"/>
      <sheetName val="弁類数調"/>
      <sheetName val="数量給水"/>
      <sheetName val="舗装復旧工"/>
      <sheetName val="土留め工"/>
      <sheetName val="ｵﾌｾｯﾄ"/>
      <sheetName val="水替工"/>
      <sheetName val="ﾀｲﾄ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O2" t="str">
            <v>直 線 管 路 工 数 量 計 算 書</v>
          </cell>
        </row>
        <row r="3">
          <cell r="AE3" t="str">
            <v>　　　様式 A</v>
          </cell>
        </row>
        <row r="5">
          <cell r="J5" t="str">
            <v>HI</v>
          </cell>
          <cell r="K5" t="str">
            <v>HI-RR</v>
          </cell>
          <cell r="L5" t="str">
            <v>HI</v>
          </cell>
          <cell r="M5" t="str">
            <v>HI</v>
          </cell>
          <cell r="N5" t="str">
            <v>離脱</v>
          </cell>
          <cell r="U5" t="str">
            <v>離脱防止</v>
          </cell>
        </row>
        <row r="6">
          <cell r="J6" t="str">
            <v>直管</v>
          </cell>
          <cell r="K6" t="str">
            <v>直管</v>
          </cell>
          <cell r="L6" t="str">
            <v>曲管</v>
          </cell>
          <cell r="M6" t="str">
            <v>曲管</v>
          </cell>
          <cell r="N6" t="str">
            <v>防止</v>
          </cell>
          <cell r="O6" t="str">
            <v>K型</v>
          </cell>
          <cell r="P6" t="str">
            <v>K型</v>
          </cell>
          <cell r="T6" t="str">
            <v>HI</v>
          </cell>
          <cell r="U6" t="str">
            <v>金具</v>
          </cell>
          <cell r="W6" t="str">
            <v>ﾎﾟﾘｽﾘ-ﾌﾞ</v>
          </cell>
          <cell r="X6" t="str">
            <v>ﾎﾟﾘｽﾘ-ﾌﾞ</v>
          </cell>
          <cell r="Y6" t="str">
            <v>切管工</v>
          </cell>
          <cell r="AD6" t="str">
            <v>最終</v>
          </cell>
        </row>
        <row r="7">
          <cell r="H7" t="str">
            <v>距　離</v>
          </cell>
          <cell r="I7" t="str">
            <v>工   種</v>
          </cell>
          <cell r="J7" t="str">
            <v>（ｍ）</v>
          </cell>
          <cell r="K7" t="str">
            <v>（本）</v>
          </cell>
          <cell r="L7" t="str">
            <v>φ50</v>
          </cell>
          <cell r="M7" t="str">
            <v>φ50</v>
          </cell>
          <cell r="N7" t="str">
            <v>金具</v>
          </cell>
          <cell r="O7" t="str">
            <v>押輪</v>
          </cell>
          <cell r="P7" t="str">
            <v>特押</v>
          </cell>
          <cell r="Q7" t="str">
            <v>土工</v>
          </cell>
          <cell r="R7" t="str">
            <v>土工</v>
          </cell>
          <cell r="S7" t="str">
            <v>土工</v>
          </cell>
          <cell r="T7" t="str">
            <v>据付工</v>
          </cell>
          <cell r="U7" t="str">
            <v>据付</v>
          </cell>
          <cell r="V7" t="str">
            <v>RR継手</v>
          </cell>
          <cell r="W7" t="str">
            <v>継手部</v>
          </cell>
          <cell r="X7" t="str">
            <v>直線部</v>
          </cell>
          <cell r="Y7" t="str">
            <v>丘切り</v>
          </cell>
          <cell r="Z7" t="str">
            <v xml:space="preserve">    残管</v>
          </cell>
          <cell r="AB7" t="str">
            <v xml:space="preserve">   使用管</v>
          </cell>
          <cell r="AD7" t="str">
            <v>残管</v>
          </cell>
          <cell r="AE7" t="str">
            <v xml:space="preserve"> 摘      要</v>
          </cell>
        </row>
        <row r="8">
          <cell r="J8" t="str">
            <v>φ50</v>
          </cell>
          <cell r="K8" t="str">
            <v>φ50</v>
          </cell>
          <cell r="L8" t="str">
            <v>22.5ﾟ</v>
          </cell>
          <cell r="M8" t="str">
            <v>45ﾟ</v>
          </cell>
          <cell r="N8" t="str">
            <v>φ50</v>
          </cell>
          <cell r="O8" t="str">
            <v>φ100</v>
          </cell>
          <cell r="P8" t="str">
            <v>φ100</v>
          </cell>
          <cell r="Q8" t="str">
            <v>①</v>
          </cell>
          <cell r="R8" t="str">
            <v>②</v>
          </cell>
          <cell r="S8" t="str">
            <v>③</v>
          </cell>
          <cell r="T8" t="str">
            <v>φ50</v>
          </cell>
          <cell r="U8" t="str">
            <v>φ50</v>
          </cell>
          <cell r="W8" t="str">
            <v>φ50</v>
          </cell>
          <cell r="X8" t="str">
            <v>φ５０</v>
          </cell>
          <cell r="Y8" t="str">
            <v>φ50</v>
          </cell>
        </row>
        <row r="9">
          <cell r="D9" t="str">
            <v>No</v>
          </cell>
          <cell r="E9">
            <v>0</v>
          </cell>
          <cell r="F9" t="str">
            <v>+</v>
          </cell>
          <cell r="G9">
            <v>0.2</v>
          </cell>
        </row>
        <row r="10">
          <cell r="D10" t="str">
            <v>No</v>
          </cell>
          <cell r="E10">
            <v>0</v>
          </cell>
          <cell r="F10" t="str">
            <v>+</v>
          </cell>
          <cell r="G10">
            <v>3.2</v>
          </cell>
          <cell r="H10">
            <v>3</v>
          </cell>
          <cell r="I10" t="str">
            <v>連絡工</v>
          </cell>
        </row>
        <row r="11">
          <cell r="F11" t="str">
            <v>〃</v>
          </cell>
        </row>
        <row r="12">
          <cell r="D12" t="str">
            <v/>
          </cell>
          <cell r="E12">
            <v>0</v>
          </cell>
          <cell r="F12" t="str">
            <v>+</v>
          </cell>
          <cell r="G12">
            <v>5.2</v>
          </cell>
          <cell r="H12">
            <v>2</v>
          </cell>
          <cell r="I12" t="str">
            <v xml:space="preserve"> 直線管路工</v>
          </cell>
          <cell r="J12">
            <v>2</v>
          </cell>
          <cell r="Q12">
            <v>2</v>
          </cell>
          <cell r="T12">
            <v>2</v>
          </cell>
        </row>
        <row r="13">
          <cell r="F13" t="str">
            <v>〃</v>
          </cell>
          <cell r="I13" t="str">
            <v>制水弁</v>
          </cell>
        </row>
        <row r="14">
          <cell r="D14" t="str">
            <v/>
          </cell>
          <cell r="F14" t="str">
            <v>+</v>
          </cell>
          <cell r="G14">
            <v>5.8</v>
          </cell>
          <cell r="H14">
            <v>0.59999999999999964</v>
          </cell>
          <cell r="I14" t="str">
            <v xml:space="preserve">　　取付工 </v>
          </cell>
        </row>
        <row r="15">
          <cell r="F15" t="str">
            <v>〃</v>
          </cell>
        </row>
        <row r="16">
          <cell r="D16" t="str">
            <v/>
          </cell>
          <cell r="E16">
            <v>0</v>
          </cell>
          <cell r="F16" t="str">
            <v>+</v>
          </cell>
          <cell r="G16">
            <v>24.5</v>
          </cell>
          <cell r="H16">
            <v>18.7</v>
          </cell>
          <cell r="I16" t="str">
            <v xml:space="preserve"> 直線管路工</v>
          </cell>
          <cell r="J16">
            <v>5</v>
          </cell>
          <cell r="K16">
            <v>3</v>
          </cell>
          <cell r="N16">
            <v>1</v>
          </cell>
          <cell r="Q16">
            <v>18.7</v>
          </cell>
          <cell r="T16">
            <v>18.5</v>
          </cell>
          <cell r="U16">
            <v>1</v>
          </cell>
          <cell r="V16">
            <v>2</v>
          </cell>
          <cell r="W16">
            <v>1</v>
          </cell>
          <cell r="Y16">
            <v>1</v>
          </cell>
          <cell r="AA16">
            <v>1.5</v>
          </cell>
          <cell r="AD16">
            <v>1.5</v>
          </cell>
        </row>
        <row r="17">
          <cell r="F17" t="str">
            <v>〃</v>
          </cell>
          <cell r="I17" t="str">
            <v xml:space="preserve"> 泥吐管</v>
          </cell>
        </row>
        <row r="18">
          <cell r="D18" t="str">
            <v/>
          </cell>
          <cell r="E18">
            <v>0</v>
          </cell>
          <cell r="F18" t="str">
            <v>+</v>
          </cell>
          <cell r="G18">
            <v>25.6</v>
          </cell>
          <cell r="H18">
            <v>1.1000000000000014</v>
          </cell>
          <cell r="I18" t="str">
            <v xml:space="preserve">　　取付工 </v>
          </cell>
        </row>
        <row r="22">
          <cell r="H22">
            <v>0</v>
          </cell>
        </row>
        <row r="24">
          <cell r="H24">
            <v>0</v>
          </cell>
        </row>
        <row r="52">
          <cell r="J52">
            <v>7</v>
          </cell>
          <cell r="K52">
            <v>3</v>
          </cell>
          <cell r="L52">
            <v>0</v>
          </cell>
          <cell r="M52">
            <v>0</v>
          </cell>
          <cell r="N52">
            <v>1</v>
          </cell>
          <cell r="O52">
            <v>0</v>
          </cell>
          <cell r="P52">
            <v>0</v>
          </cell>
          <cell r="Q52">
            <v>20.7</v>
          </cell>
          <cell r="R52">
            <v>0</v>
          </cell>
          <cell r="S52">
            <v>0</v>
          </cell>
          <cell r="T52">
            <v>20.5</v>
          </cell>
          <cell r="U52">
            <v>1</v>
          </cell>
          <cell r="V52">
            <v>2</v>
          </cell>
          <cell r="W52">
            <v>1</v>
          </cell>
          <cell r="X52">
            <v>0</v>
          </cell>
          <cell r="Y52">
            <v>1</v>
          </cell>
          <cell r="Z52">
            <v>0</v>
          </cell>
          <cell r="AA52">
            <v>1.5</v>
          </cell>
          <cell r="AB52">
            <v>0</v>
          </cell>
          <cell r="AC52">
            <v>0</v>
          </cell>
          <cell r="AD52">
            <v>1.5</v>
          </cell>
        </row>
        <row r="53">
          <cell r="R53" t="str">
            <v>ﾗｯﾌﾟ</v>
          </cell>
        </row>
        <row r="54">
          <cell r="O54">
            <v>20.7</v>
          </cell>
          <cell r="P54" t="str">
            <v>÷20=</v>
          </cell>
          <cell r="Q54">
            <v>0.5</v>
          </cell>
        </row>
        <row r="55">
          <cell r="P55">
            <v>1.0349999999999999</v>
          </cell>
        </row>
        <row r="56">
          <cell r="O56" t="str">
            <v>1*0.5</v>
          </cell>
          <cell r="Q56">
            <v>21.2</v>
          </cell>
          <cell r="R56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型枠"/>
      <sheetName val="水替1"/>
      <sheetName val="交通"/>
      <sheetName val="ﾘｽﾄ"/>
      <sheetName val="Module1"/>
      <sheetName val="Module2"/>
      <sheetName val="Module3"/>
      <sheetName val="水替工程"/>
      <sheetName val="材料単価内訳表"/>
    </sheetNames>
    <sheetDataSet>
      <sheetData sheetId="0" refreshError="1"/>
      <sheetData sheetId="1" refreshError="1"/>
      <sheetData sheetId="2" refreshError="1"/>
      <sheetData sheetId="3" refreshError="1">
        <row r="3">
          <cell r="B3" t="str">
            <v>NO</v>
          </cell>
          <cell r="C3" t="str">
            <v>種　　別</v>
          </cell>
          <cell r="D3" t="str">
            <v>細　　別</v>
          </cell>
          <cell r="E3" t="str">
            <v>摘　　　　　　要</v>
          </cell>
          <cell r="G3" t="str">
            <v>日当施工量</v>
          </cell>
          <cell r="I3" t="str">
            <v>基準書</v>
          </cell>
          <cell r="J3" t="str">
            <v>計  算  式</v>
          </cell>
        </row>
        <row r="4">
          <cell r="B4" t="str">
            <v>SD</v>
          </cell>
          <cell r="C4" t="str">
            <v>作業土工</v>
          </cell>
          <cell r="J4" t="str">
            <v xml:space="preserve"> </v>
          </cell>
        </row>
        <row r="5">
          <cell r="B5" t="str">
            <v>DT1</v>
          </cell>
          <cell r="D5" t="str">
            <v>床堀</v>
          </cell>
          <cell r="E5" t="str">
            <v>土砂/BH0.6m3</v>
          </cell>
          <cell r="F5" t="str">
            <v>障害なし</v>
          </cell>
          <cell r="G5">
            <v>220</v>
          </cell>
          <cell r="H5" t="str">
            <v>ｍ3</v>
          </cell>
          <cell r="I5" t="str">
            <v>赤本Ⅱ-1-②-6</v>
          </cell>
          <cell r="J5" t="str">
            <v xml:space="preserve"> </v>
          </cell>
        </row>
        <row r="6">
          <cell r="B6" t="str">
            <v>DT2</v>
          </cell>
          <cell r="D6" t="str">
            <v>床堀</v>
          </cell>
          <cell r="E6" t="str">
            <v>土砂/BH0.6m3</v>
          </cell>
          <cell r="F6" t="str">
            <v>障害あり</v>
          </cell>
          <cell r="G6">
            <v>180</v>
          </cell>
          <cell r="H6" t="str">
            <v>ｍ3</v>
          </cell>
          <cell r="I6" t="str">
            <v>赤本Ⅱ-1-②-6</v>
          </cell>
          <cell r="J6" t="str">
            <v xml:space="preserve"> </v>
          </cell>
        </row>
        <row r="7">
          <cell r="B7" t="str">
            <v>DT3</v>
          </cell>
          <cell r="D7" t="str">
            <v>床堀</v>
          </cell>
          <cell r="E7" t="str">
            <v>岩/BH0.6m3</v>
          </cell>
          <cell r="F7" t="str">
            <v>障害なし</v>
          </cell>
          <cell r="G7">
            <v>160</v>
          </cell>
          <cell r="H7" t="str">
            <v>ｍ3</v>
          </cell>
          <cell r="I7" t="str">
            <v>赤本Ⅱ-1-②-6</v>
          </cell>
          <cell r="J7" t="str">
            <v xml:space="preserve"> </v>
          </cell>
        </row>
        <row r="8">
          <cell r="B8" t="str">
            <v>DT4</v>
          </cell>
          <cell r="D8" t="str">
            <v>床堀</v>
          </cell>
          <cell r="E8" t="str">
            <v>岩/BH0.6m3</v>
          </cell>
          <cell r="F8" t="str">
            <v>障害あり</v>
          </cell>
          <cell r="G8">
            <v>130</v>
          </cell>
          <cell r="H8" t="str">
            <v>ｍ3</v>
          </cell>
          <cell r="I8" t="str">
            <v>赤本Ⅱ-1-②-6</v>
          </cell>
          <cell r="J8" t="str">
            <v xml:space="preserve"> </v>
          </cell>
        </row>
        <row r="9">
          <cell r="B9" t="str">
            <v>DT5</v>
          </cell>
          <cell r="D9" t="str">
            <v>床堀</v>
          </cell>
          <cell r="E9" t="str">
            <v>土砂/BH0.35m3</v>
          </cell>
          <cell r="F9" t="str">
            <v>障害なし</v>
          </cell>
          <cell r="G9">
            <v>150</v>
          </cell>
          <cell r="H9" t="str">
            <v>ｍ3</v>
          </cell>
          <cell r="I9" t="str">
            <v>赤本Ⅱ-1-②-6</v>
          </cell>
          <cell r="J9" t="str">
            <v xml:space="preserve"> </v>
          </cell>
        </row>
        <row r="10">
          <cell r="B10" t="str">
            <v>DT6</v>
          </cell>
          <cell r="D10" t="str">
            <v>床堀</v>
          </cell>
          <cell r="E10" t="str">
            <v>土砂/BH0.35m3</v>
          </cell>
          <cell r="F10" t="str">
            <v>障害あり</v>
          </cell>
          <cell r="G10">
            <v>100</v>
          </cell>
          <cell r="H10" t="str">
            <v>ｍ3</v>
          </cell>
          <cell r="I10" t="str">
            <v>赤本Ⅱ-1-②-6</v>
          </cell>
          <cell r="J10" t="str">
            <v xml:space="preserve"> </v>
          </cell>
        </row>
        <row r="11">
          <cell r="B11" t="str">
            <v>DT7</v>
          </cell>
          <cell r="D11" t="str">
            <v>床堀</v>
          </cell>
          <cell r="E11" t="str">
            <v>岩/BH0.35m3</v>
          </cell>
          <cell r="F11" t="str">
            <v>障害なし</v>
          </cell>
          <cell r="G11">
            <v>110</v>
          </cell>
          <cell r="H11" t="str">
            <v>ｍ3</v>
          </cell>
          <cell r="I11" t="str">
            <v>赤本Ⅱ-1-②-6</v>
          </cell>
          <cell r="J11" t="str">
            <v xml:space="preserve"> </v>
          </cell>
        </row>
        <row r="12">
          <cell r="B12" t="str">
            <v>DT8</v>
          </cell>
          <cell r="D12" t="str">
            <v>床堀</v>
          </cell>
          <cell r="E12" t="str">
            <v>岩/BH0.35m3</v>
          </cell>
          <cell r="F12" t="str">
            <v>障害あり</v>
          </cell>
          <cell r="G12">
            <v>70</v>
          </cell>
          <cell r="H12" t="str">
            <v>ｍ3</v>
          </cell>
          <cell r="I12" t="str">
            <v>赤本Ⅱ-1-②-6</v>
          </cell>
          <cell r="J12" t="str">
            <v xml:space="preserve"> </v>
          </cell>
        </row>
        <row r="13">
          <cell r="B13" t="str">
            <v>TN</v>
          </cell>
          <cell r="D13" t="str">
            <v>底面均し</v>
          </cell>
          <cell r="E13" t="str">
            <v>　</v>
          </cell>
          <cell r="F13" t="str">
            <v>　</v>
          </cell>
          <cell r="G13">
            <v>250</v>
          </cell>
          <cell r="H13" t="str">
            <v>ｍ2</v>
          </cell>
          <cell r="I13" t="str">
            <v xml:space="preserve"> </v>
          </cell>
          <cell r="J13" t="str">
            <v xml:space="preserve"> </v>
          </cell>
        </row>
        <row r="14">
          <cell r="B14" t="str">
            <v>DK1</v>
          </cell>
          <cell r="D14" t="str">
            <v>掘削積込</v>
          </cell>
          <cell r="E14" t="str">
            <v>土砂/BH0.6m3</v>
          </cell>
          <cell r="F14" t="str">
            <v>障害なし</v>
          </cell>
          <cell r="G14">
            <v>300</v>
          </cell>
          <cell r="H14" t="str">
            <v>ｍ3</v>
          </cell>
          <cell r="I14" t="str">
            <v>赤本Ⅱ-1-②-6</v>
          </cell>
          <cell r="J14" t="str">
            <v xml:space="preserve"> </v>
          </cell>
        </row>
        <row r="15">
          <cell r="B15" t="str">
            <v>DK2</v>
          </cell>
          <cell r="D15" t="str">
            <v>掘削積込</v>
          </cell>
          <cell r="E15" t="str">
            <v>土砂/BH0.6m3</v>
          </cell>
          <cell r="F15" t="str">
            <v>障害あり</v>
          </cell>
          <cell r="G15">
            <v>190</v>
          </cell>
          <cell r="H15" t="str">
            <v>ｍ3</v>
          </cell>
          <cell r="I15" t="str">
            <v>赤本Ⅱ-1-②-6</v>
          </cell>
          <cell r="J15" t="str">
            <v xml:space="preserve"> </v>
          </cell>
        </row>
        <row r="16">
          <cell r="B16" t="str">
            <v>DK3</v>
          </cell>
          <cell r="D16" t="str">
            <v>掘削積込</v>
          </cell>
          <cell r="E16" t="str">
            <v>岩/BH0.6m3</v>
          </cell>
          <cell r="F16" t="str">
            <v>障害なし</v>
          </cell>
          <cell r="G16">
            <v>230</v>
          </cell>
          <cell r="H16" t="str">
            <v>ｍ3</v>
          </cell>
          <cell r="I16" t="str">
            <v>赤本Ⅱ-1-②-6</v>
          </cell>
          <cell r="J16" t="str">
            <v xml:space="preserve"> </v>
          </cell>
        </row>
        <row r="17">
          <cell r="B17" t="str">
            <v>DK4</v>
          </cell>
          <cell r="D17" t="str">
            <v>掘削積込</v>
          </cell>
          <cell r="E17" t="str">
            <v>岩/BH0.6m3</v>
          </cell>
          <cell r="F17" t="str">
            <v>障害あり</v>
          </cell>
          <cell r="G17">
            <v>140</v>
          </cell>
          <cell r="H17" t="str">
            <v>ｍ3</v>
          </cell>
          <cell r="I17" t="str">
            <v>赤本Ⅱ-1-②-6</v>
          </cell>
          <cell r="J17" t="str">
            <v xml:space="preserve"> </v>
          </cell>
        </row>
        <row r="18">
          <cell r="B18" t="str">
            <v>DK5</v>
          </cell>
          <cell r="D18" t="str">
            <v>掘削積込</v>
          </cell>
          <cell r="E18" t="str">
            <v>土砂/BH1.0m3</v>
          </cell>
          <cell r="F18" t="str">
            <v>障害なし</v>
          </cell>
          <cell r="G18">
            <v>500</v>
          </cell>
          <cell r="H18" t="str">
            <v>ｍ3</v>
          </cell>
          <cell r="I18" t="str">
            <v>赤本Ⅱ-1-②-6</v>
          </cell>
          <cell r="J18" t="str">
            <v xml:space="preserve"> </v>
          </cell>
        </row>
        <row r="19">
          <cell r="B19" t="str">
            <v>DK6</v>
          </cell>
          <cell r="D19" t="str">
            <v>掘削積込</v>
          </cell>
          <cell r="E19" t="str">
            <v>土砂/BH1.0m3</v>
          </cell>
          <cell r="F19" t="str">
            <v>障害あり</v>
          </cell>
          <cell r="G19">
            <v>320</v>
          </cell>
          <cell r="H19" t="str">
            <v>ｍ3</v>
          </cell>
          <cell r="I19" t="str">
            <v>赤本Ⅱ-1-②-6</v>
          </cell>
          <cell r="J19" t="str">
            <v xml:space="preserve"> </v>
          </cell>
        </row>
        <row r="20">
          <cell r="B20" t="str">
            <v>DK7</v>
          </cell>
          <cell r="D20" t="str">
            <v>掘削積込</v>
          </cell>
          <cell r="E20" t="str">
            <v>岩/BH1.0m3</v>
          </cell>
          <cell r="F20" t="str">
            <v>障害なし</v>
          </cell>
          <cell r="G20">
            <v>410</v>
          </cell>
          <cell r="H20" t="str">
            <v>ｍ3</v>
          </cell>
          <cell r="I20" t="str">
            <v>赤本Ⅱ-1-②-6</v>
          </cell>
          <cell r="J20" t="str">
            <v xml:space="preserve"> </v>
          </cell>
        </row>
        <row r="21">
          <cell r="B21" t="str">
            <v>DK8</v>
          </cell>
          <cell r="D21" t="str">
            <v>掘削積込</v>
          </cell>
          <cell r="E21" t="str">
            <v>岩/BH1.0m3</v>
          </cell>
          <cell r="F21" t="str">
            <v>障害あり</v>
          </cell>
          <cell r="G21">
            <v>260</v>
          </cell>
          <cell r="H21" t="str">
            <v>ｍ3</v>
          </cell>
          <cell r="I21" t="str">
            <v>赤本Ⅱ-1-②-6</v>
          </cell>
          <cell r="J21" t="str">
            <v xml:space="preserve"> </v>
          </cell>
        </row>
        <row r="22">
          <cell r="B22" t="str">
            <v>DL1</v>
          </cell>
          <cell r="D22" t="str">
            <v>掘削積込</v>
          </cell>
          <cell r="E22" t="str">
            <v>土砂/BH0.6m3</v>
          </cell>
          <cell r="F22" t="str">
            <v>ルーズ状態</v>
          </cell>
          <cell r="G22">
            <v>310</v>
          </cell>
          <cell r="H22" t="str">
            <v>ｍ3</v>
          </cell>
          <cell r="I22" t="str">
            <v>赤本Ⅱ-1-②-6</v>
          </cell>
          <cell r="J22" t="str">
            <v xml:space="preserve"> </v>
          </cell>
        </row>
        <row r="23">
          <cell r="B23" t="str">
            <v>DL2</v>
          </cell>
          <cell r="D23" t="str">
            <v>掘削積込</v>
          </cell>
          <cell r="E23" t="str">
            <v>岩/BH0.6m3</v>
          </cell>
          <cell r="F23" t="str">
            <v>ルーズ状態</v>
          </cell>
          <cell r="G23">
            <v>260</v>
          </cell>
          <cell r="H23" t="str">
            <v>ｍ3</v>
          </cell>
          <cell r="I23" t="str">
            <v>赤本Ⅱ-1-②-6</v>
          </cell>
          <cell r="J23" t="str">
            <v xml:space="preserve"> </v>
          </cell>
        </row>
        <row r="24">
          <cell r="B24" t="str">
            <v>DL3</v>
          </cell>
          <cell r="D24" t="str">
            <v>掘削積込</v>
          </cell>
          <cell r="E24" t="str">
            <v>土砂/BH1.0m3</v>
          </cell>
          <cell r="F24" t="str">
            <v>ルーズ状態</v>
          </cell>
          <cell r="G24">
            <v>520</v>
          </cell>
          <cell r="H24" t="str">
            <v>ｍ3</v>
          </cell>
          <cell r="I24" t="str">
            <v>赤本Ⅱ-1-②-6</v>
          </cell>
          <cell r="J24" t="str">
            <v xml:space="preserve"> </v>
          </cell>
        </row>
        <row r="25">
          <cell r="B25" t="str">
            <v>DL4</v>
          </cell>
          <cell r="D25" t="str">
            <v>掘削積込</v>
          </cell>
          <cell r="E25" t="str">
            <v>岩/BH1.0m3</v>
          </cell>
          <cell r="F25" t="str">
            <v>ルーズ状態</v>
          </cell>
          <cell r="G25">
            <v>440</v>
          </cell>
          <cell r="H25" t="str">
            <v>ｍ3</v>
          </cell>
          <cell r="I25" t="str">
            <v>赤本Ⅱ-1-②-6</v>
          </cell>
          <cell r="J25" t="str">
            <v xml:space="preserve"> </v>
          </cell>
        </row>
        <row r="26">
          <cell r="B26" t="str">
            <v>DL5</v>
          </cell>
          <cell r="D26" t="str">
            <v>掘削積込</v>
          </cell>
          <cell r="E26" t="str">
            <v>土砂/BH0.35m3</v>
          </cell>
          <cell r="F26" t="str">
            <v>ルーズ状態</v>
          </cell>
          <cell r="G26">
            <v>160</v>
          </cell>
          <cell r="H26" t="str">
            <v>ｍ3</v>
          </cell>
          <cell r="I26" t="str">
            <v>赤本Ⅱ-1-②-6</v>
          </cell>
          <cell r="J26" t="str">
            <v xml:space="preserve"> </v>
          </cell>
        </row>
        <row r="27">
          <cell r="B27" t="str">
            <v>DL6</v>
          </cell>
          <cell r="D27" t="str">
            <v>掘削積込</v>
          </cell>
          <cell r="E27" t="str">
            <v>岩/BH0.35m3</v>
          </cell>
          <cell r="F27" t="str">
            <v>ルーズ状態</v>
          </cell>
          <cell r="G27">
            <v>130</v>
          </cell>
          <cell r="H27" t="str">
            <v>ｍ3</v>
          </cell>
          <cell r="I27" t="str">
            <v>赤本Ⅱ-1-②-6</v>
          </cell>
          <cell r="J27" t="str">
            <v xml:space="preserve"> </v>
          </cell>
        </row>
        <row r="28">
          <cell r="B28" t="str">
            <v>KD1</v>
          </cell>
          <cell r="D28" t="str">
            <v>機械土工</v>
          </cell>
          <cell r="E28" t="str">
            <v>ﾌﾞﾙﾄﾞｰｻﾞ 21t</v>
          </cell>
          <cell r="F28" t="str">
            <v>地山、普通</v>
          </cell>
          <cell r="G28">
            <v>630</v>
          </cell>
          <cell r="H28" t="str">
            <v>ｍ3</v>
          </cell>
          <cell r="I28" t="str">
            <v>赤本Ⅰ-11-④-1</v>
          </cell>
          <cell r="J28" t="str">
            <v xml:space="preserve"> </v>
          </cell>
        </row>
        <row r="29">
          <cell r="B29" t="str">
            <v>KD2</v>
          </cell>
          <cell r="D29" t="str">
            <v>機械土工</v>
          </cell>
          <cell r="E29" t="str">
            <v>ﾌﾞﾙﾄﾞｰｻﾞ 35t</v>
          </cell>
          <cell r="F29" t="str">
            <v>地山、普通</v>
          </cell>
          <cell r="G29">
            <v>860</v>
          </cell>
          <cell r="H29" t="str">
            <v>ｍ3</v>
          </cell>
          <cell r="I29" t="str">
            <v>赤本Ⅰ-11-④-1</v>
          </cell>
          <cell r="J29" t="str">
            <v xml:space="preserve"> </v>
          </cell>
        </row>
        <row r="30">
          <cell r="B30" t="str">
            <v>U1</v>
          </cell>
          <cell r="D30" t="str">
            <v>埋戻し</v>
          </cell>
          <cell r="E30" t="str">
            <v>Ａ</v>
          </cell>
          <cell r="F30" t="str">
            <v xml:space="preserve"> </v>
          </cell>
          <cell r="G30">
            <v>280</v>
          </cell>
          <cell r="H30" t="str">
            <v>ｍ3</v>
          </cell>
          <cell r="I30" t="str">
            <v>赤本Ⅱ-1-③-2</v>
          </cell>
          <cell r="J30" t="str">
            <v>100*5.6/2.0</v>
          </cell>
        </row>
        <row r="31">
          <cell r="B31" t="str">
            <v>U2</v>
          </cell>
          <cell r="D31" t="str">
            <v>埋戻し</v>
          </cell>
          <cell r="E31" t="str">
            <v>Ｂ</v>
          </cell>
          <cell r="F31" t="str">
            <v xml:space="preserve"> </v>
          </cell>
          <cell r="G31">
            <v>200</v>
          </cell>
          <cell r="H31" t="str">
            <v>ｍ3</v>
          </cell>
          <cell r="I31" t="str">
            <v>赤本Ⅱ-1-③-2</v>
          </cell>
          <cell r="J31" t="str">
            <v>100*5.6/2.8</v>
          </cell>
        </row>
        <row r="32">
          <cell r="B32" t="str">
            <v>U3</v>
          </cell>
          <cell r="D32" t="str">
            <v>埋戻し</v>
          </cell>
          <cell r="E32" t="str">
            <v>Ｃ</v>
          </cell>
          <cell r="F32" t="str">
            <v xml:space="preserve"> </v>
          </cell>
          <cell r="G32">
            <v>140</v>
          </cell>
          <cell r="H32" t="str">
            <v>ｍ3</v>
          </cell>
          <cell r="I32" t="str">
            <v>赤本Ⅱ-1-③-2</v>
          </cell>
          <cell r="J32" t="str">
            <v>100*5.6/4.0</v>
          </cell>
        </row>
        <row r="33">
          <cell r="B33" t="str">
            <v>U4</v>
          </cell>
          <cell r="D33" t="str">
            <v>埋戻し</v>
          </cell>
          <cell r="E33" t="str">
            <v>Ｄ</v>
          </cell>
          <cell r="F33" t="str">
            <v xml:space="preserve"> </v>
          </cell>
          <cell r="G33">
            <v>93</v>
          </cell>
          <cell r="H33" t="str">
            <v>ｍ3</v>
          </cell>
          <cell r="I33" t="str">
            <v>赤本Ⅱ-1-③-2</v>
          </cell>
          <cell r="J33" t="str">
            <v>100*5.6/6.0</v>
          </cell>
        </row>
        <row r="34">
          <cell r="B34" t="str">
            <v>UU</v>
          </cell>
          <cell r="D34" t="str">
            <v>埋戻し</v>
          </cell>
          <cell r="G34">
            <v>154</v>
          </cell>
          <cell r="H34" t="str">
            <v>ｍ3</v>
          </cell>
          <cell r="I34" t="str">
            <v>申し合せ p20～22</v>
          </cell>
          <cell r="J34" t="str">
            <v xml:space="preserve"> </v>
          </cell>
        </row>
        <row r="35">
          <cell r="B35" t="str">
            <v>SS1</v>
          </cell>
          <cell r="D35" t="str">
            <v>敷均し</v>
          </cell>
          <cell r="E35" t="str">
            <v>ﾌﾞﾙﾄﾞｰｻﾞ 15t</v>
          </cell>
          <cell r="F35" t="str">
            <v>路体・築堤</v>
          </cell>
          <cell r="G35">
            <v>690</v>
          </cell>
          <cell r="H35" t="str">
            <v>ｍ3</v>
          </cell>
          <cell r="I35" t="str">
            <v>赤本Ⅱ-1-④-2</v>
          </cell>
          <cell r="J35" t="str">
            <v>標準</v>
          </cell>
        </row>
        <row r="36">
          <cell r="B36" t="str">
            <v>SS2</v>
          </cell>
          <cell r="D36" t="str">
            <v>敷均し</v>
          </cell>
          <cell r="E36" t="str">
            <v>ﾌﾞﾙﾄﾞｰｻﾞ 15t</v>
          </cell>
          <cell r="F36" t="str">
            <v>路体・築堤</v>
          </cell>
          <cell r="G36">
            <v>350</v>
          </cell>
          <cell r="H36" t="str">
            <v>ｍ3</v>
          </cell>
          <cell r="I36" t="str">
            <v>赤本Ⅱ-1-④-2</v>
          </cell>
          <cell r="J36" t="str">
            <v>障害あり</v>
          </cell>
        </row>
        <row r="37">
          <cell r="B37" t="str">
            <v>SS3</v>
          </cell>
          <cell r="D37" t="str">
            <v>敷均し</v>
          </cell>
          <cell r="E37" t="str">
            <v>ﾌﾞﾙﾄﾞｰｻﾞ 15t</v>
          </cell>
          <cell r="F37" t="str">
            <v>路床</v>
          </cell>
          <cell r="G37">
            <v>540</v>
          </cell>
          <cell r="H37" t="str">
            <v>ｍ3</v>
          </cell>
          <cell r="I37" t="str">
            <v>赤本Ⅱ-1-④-2</v>
          </cell>
          <cell r="J37" t="str">
            <v>標準</v>
          </cell>
        </row>
        <row r="38">
          <cell r="B38" t="str">
            <v>SS4</v>
          </cell>
          <cell r="D38" t="str">
            <v>敷均し</v>
          </cell>
          <cell r="E38" t="str">
            <v>ﾌﾞﾙﾄﾞｰｻﾞ 15t</v>
          </cell>
          <cell r="F38" t="str">
            <v>路床</v>
          </cell>
          <cell r="G38">
            <v>280</v>
          </cell>
          <cell r="H38" t="str">
            <v>ｍ3</v>
          </cell>
          <cell r="I38" t="str">
            <v>赤本Ⅱ-1-④-2</v>
          </cell>
          <cell r="J38" t="str">
            <v>障害あり</v>
          </cell>
        </row>
        <row r="39">
          <cell r="B39" t="str">
            <v>SS5</v>
          </cell>
          <cell r="D39" t="str">
            <v>敷均し</v>
          </cell>
          <cell r="E39" t="str">
            <v>ﾌﾞﾙﾄﾞｰｻﾞ 21t</v>
          </cell>
          <cell r="F39" t="str">
            <v>路体・築堤</v>
          </cell>
          <cell r="G39">
            <v>980</v>
          </cell>
          <cell r="H39" t="str">
            <v>ｍ3</v>
          </cell>
          <cell r="I39" t="str">
            <v>赤本Ⅱ-1-④-2</v>
          </cell>
          <cell r="J39" t="str">
            <v>標準</v>
          </cell>
        </row>
        <row r="40">
          <cell r="B40" t="str">
            <v>SS6</v>
          </cell>
          <cell r="D40" t="str">
            <v>敷均し</v>
          </cell>
          <cell r="E40" t="str">
            <v>ﾌﾞﾙﾄﾞｰｻﾞ 21t</v>
          </cell>
          <cell r="F40" t="str">
            <v>路体・築堤</v>
          </cell>
          <cell r="G40">
            <v>570</v>
          </cell>
          <cell r="H40" t="str">
            <v>ｍ3</v>
          </cell>
          <cell r="I40" t="str">
            <v>赤本Ⅱ-1-④-2</v>
          </cell>
          <cell r="J40" t="str">
            <v>障害あり</v>
          </cell>
        </row>
        <row r="41">
          <cell r="B41" t="str">
            <v>SS7</v>
          </cell>
          <cell r="D41" t="str">
            <v>敷均し</v>
          </cell>
          <cell r="E41" t="str">
            <v>ﾌﾞﾙﾄﾞｰｻﾞ 21t</v>
          </cell>
          <cell r="F41" t="str">
            <v>路床</v>
          </cell>
          <cell r="G41">
            <v>770</v>
          </cell>
          <cell r="H41" t="str">
            <v>ｍ3</v>
          </cell>
          <cell r="I41" t="str">
            <v>赤本Ⅱ-1-④-2</v>
          </cell>
          <cell r="J41" t="str">
            <v>標準</v>
          </cell>
        </row>
        <row r="42">
          <cell r="B42" t="str">
            <v>SS8</v>
          </cell>
          <cell r="D42" t="str">
            <v>敷均し</v>
          </cell>
          <cell r="E42" t="str">
            <v>ﾌﾞﾙﾄﾞｰｻﾞ 21t</v>
          </cell>
          <cell r="F42" t="str">
            <v>路床</v>
          </cell>
          <cell r="G42">
            <v>450</v>
          </cell>
          <cell r="H42" t="str">
            <v>ｍ3</v>
          </cell>
          <cell r="I42" t="str">
            <v>赤本Ⅱ-1-④-2</v>
          </cell>
          <cell r="J42" t="str">
            <v>障害あり</v>
          </cell>
        </row>
        <row r="43">
          <cell r="B43" t="str">
            <v>TR1</v>
          </cell>
          <cell r="D43" t="str">
            <v>締固め</v>
          </cell>
          <cell r="E43" t="str">
            <v>ﾀｲﾔﾛｰﾗ8-20t</v>
          </cell>
          <cell r="F43" t="str">
            <v>路体・築堤</v>
          </cell>
          <cell r="G43">
            <v>1330</v>
          </cell>
          <cell r="H43" t="str">
            <v>ｍ3</v>
          </cell>
          <cell r="I43" t="str">
            <v>赤本Ⅱ-1-④-2</v>
          </cell>
          <cell r="J43" t="str">
            <v>標準</v>
          </cell>
        </row>
        <row r="44">
          <cell r="B44" t="str">
            <v>TR2</v>
          </cell>
          <cell r="D44" t="str">
            <v>締固め</v>
          </cell>
          <cell r="E44" t="str">
            <v>ﾀｲﾔﾛｰﾗ8-20t</v>
          </cell>
          <cell r="F44" t="str">
            <v>路体・築堤</v>
          </cell>
          <cell r="G44">
            <v>560</v>
          </cell>
          <cell r="H44" t="str">
            <v>ｍ3</v>
          </cell>
          <cell r="I44" t="str">
            <v>赤本Ⅱ-1-④-2</v>
          </cell>
          <cell r="J44" t="str">
            <v>障害あり</v>
          </cell>
        </row>
        <row r="45">
          <cell r="B45" t="str">
            <v>TR3</v>
          </cell>
          <cell r="D45" t="str">
            <v>締固め</v>
          </cell>
          <cell r="E45" t="str">
            <v>ﾀｲﾔﾛｰﾗ8-20t</v>
          </cell>
          <cell r="F45" t="str">
            <v>路床</v>
          </cell>
          <cell r="G45">
            <v>580</v>
          </cell>
          <cell r="H45" t="str">
            <v>ｍ3</v>
          </cell>
          <cell r="I45" t="str">
            <v>赤本Ⅱ-1-④-2</v>
          </cell>
          <cell r="J45" t="str">
            <v>標準</v>
          </cell>
        </row>
        <row r="46">
          <cell r="B46" t="str">
            <v>TR4</v>
          </cell>
          <cell r="D46" t="str">
            <v>締固め</v>
          </cell>
          <cell r="E46" t="str">
            <v>ﾀｲﾔﾛｰﾗ8-20t</v>
          </cell>
          <cell r="F46" t="str">
            <v>路床</v>
          </cell>
          <cell r="G46">
            <v>160</v>
          </cell>
          <cell r="H46" t="str">
            <v>ｍ3</v>
          </cell>
          <cell r="I46" t="str">
            <v>赤本Ⅱ-1-④-2</v>
          </cell>
          <cell r="J46" t="str">
            <v>障害あり</v>
          </cell>
        </row>
        <row r="47">
          <cell r="J47" t="str">
            <v xml:space="preserve"> </v>
          </cell>
        </row>
        <row r="48">
          <cell r="B48" t="str">
            <v>NS1</v>
          </cell>
          <cell r="C48" t="str">
            <v>法面工</v>
          </cell>
          <cell r="D48" t="str">
            <v>盛土法面整形</v>
          </cell>
          <cell r="E48" t="str">
            <v xml:space="preserve">ﾌﾞﾙﾄﾞｰｻﾞ </v>
          </cell>
          <cell r="F48" t="str">
            <v>勾配2～3割</v>
          </cell>
          <cell r="G48">
            <v>440</v>
          </cell>
          <cell r="H48" t="str">
            <v>m2</v>
          </cell>
          <cell r="I48" t="str">
            <v>赤本Ⅰ-11-④-1</v>
          </cell>
          <cell r="J48" t="str">
            <v xml:space="preserve"> </v>
          </cell>
        </row>
        <row r="49">
          <cell r="B49" t="str">
            <v>NS2</v>
          </cell>
          <cell r="D49" t="str">
            <v>盛土法面整形</v>
          </cell>
          <cell r="E49" t="str">
            <v>機械削取</v>
          </cell>
          <cell r="F49" t="str">
            <v>砂・粘土</v>
          </cell>
          <cell r="G49">
            <v>220</v>
          </cell>
          <cell r="H49" t="str">
            <v>m2</v>
          </cell>
          <cell r="I49" t="str">
            <v>赤本Ⅰ-11-④-1</v>
          </cell>
          <cell r="J49" t="str">
            <v xml:space="preserve"> </v>
          </cell>
        </row>
        <row r="50">
          <cell r="B50" t="str">
            <v>NS3</v>
          </cell>
          <cell r="D50" t="str">
            <v>盛土法面整形</v>
          </cell>
          <cell r="E50" t="str">
            <v>機械築立</v>
          </cell>
          <cell r="F50" t="str">
            <v>砂・砂質土</v>
          </cell>
          <cell r="G50">
            <v>170</v>
          </cell>
          <cell r="H50" t="str">
            <v>m2</v>
          </cell>
          <cell r="I50" t="str">
            <v>赤本Ⅰ-11-④-1</v>
          </cell>
          <cell r="J50" t="str">
            <v xml:space="preserve"> </v>
          </cell>
        </row>
        <row r="51">
          <cell r="B51" t="str">
            <v>NS4</v>
          </cell>
          <cell r="D51" t="str">
            <v>盛土法面整形</v>
          </cell>
          <cell r="E51" t="str">
            <v>人力築立</v>
          </cell>
          <cell r="F51" t="str">
            <v>砂・砂質土</v>
          </cell>
          <cell r="G51">
            <v>140</v>
          </cell>
          <cell r="H51" t="str">
            <v>m2</v>
          </cell>
          <cell r="I51" t="str">
            <v>赤本Ⅰ-11-④-1</v>
          </cell>
          <cell r="J51" t="str">
            <v xml:space="preserve"> </v>
          </cell>
        </row>
        <row r="52">
          <cell r="B52" t="str">
            <v>NS5</v>
          </cell>
          <cell r="D52" t="str">
            <v>切土法面整形</v>
          </cell>
          <cell r="E52" t="str">
            <v>機械</v>
          </cell>
          <cell r="F52" t="str">
            <v>砂・粘土</v>
          </cell>
          <cell r="G52">
            <v>180</v>
          </cell>
          <cell r="H52" t="str">
            <v>m2</v>
          </cell>
          <cell r="I52" t="str">
            <v>赤本Ⅰ-11-④-1</v>
          </cell>
          <cell r="J52" t="str">
            <v xml:space="preserve"> </v>
          </cell>
        </row>
        <row r="53">
          <cell r="B53" t="str">
            <v>NS6</v>
          </cell>
          <cell r="D53" t="str">
            <v>切土法面整形</v>
          </cell>
          <cell r="E53" t="str">
            <v>人力</v>
          </cell>
          <cell r="F53" t="str">
            <v>軟岩</v>
          </cell>
          <cell r="G53">
            <v>40</v>
          </cell>
          <cell r="H53" t="str">
            <v>m2</v>
          </cell>
          <cell r="I53" t="str">
            <v>赤本Ⅰ-11-④-1</v>
          </cell>
          <cell r="J53" t="str">
            <v xml:space="preserve"> </v>
          </cell>
        </row>
        <row r="54">
          <cell r="B54" t="str">
            <v>CB1</v>
          </cell>
          <cell r="C54" t="str">
            <v>ｺﾝｸﾘｰﾄﾌﾞﾛｯｸ</v>
          </cell>
          <cell r="D54" t="str">
            <v>ﾌﾞﾛｯｸ積工</v>
          </cell>
          <cell r="E54" t="str">
            <v>150kg/個未満</v>
          </cell>
          <cell r="F54" t="str">
            <v xml:space="preserve"> </v>
          </cell>
          <cell r="G54">
            <v>14</v>
          </cell>
          <cell r="H54" t="str">
            <v>m2</v>
          </cell>
          <cell r="I54" t="str">
            <v>赤本Ⅰ-11-④-2</v>
          </cell>
          <cell r="J54" t="str">
            <v xml:space="preserve"> </v>
          </cell>
        </row>
        <row r="55">
          <cell r="B55" t="str">
            <v>CB2</v>
          </cell>
          <cell r="C55" t="str">
            <v>ｺﾝｸﾘｰﾄﾌﾞﾛｯｸ</v>
          </cell>
          <cell r="D55" t="str">
            <v>ﾌﾞﾛｯｸ積工</v>
          </cell>
          <cell r="E55" t="str">
            <v>150kg/個以上</v>
          </cell>
          <cell r="F55" t="str">
            <v xml:space="preserve"> </v>
          </cell>
          <cell r="G55">
            <v>25</v>
          </cell>
          <cell r="H55" t="str">
            <v>m2</v>
          </cell>
          <cell r="I55" t="str">
            <v>赤本Ⅰ-11-④-2</v>
          </cell>
          <cell r="J55" t="str">
            <v xml:space="preserve"> </v>
          </cell>
        </row>
        <row r="56">
          <cell r="B56" t="str">
            <v>CB3</v>
          </cell>
          <cell r="C56" t="str">
            <v>ｺﾝｸﾘｰﾄﾌﾞﾛｯｸ</v>
          </cell>
          <cell r="D56" t="str">
            <v>ﾌﾞﾛｯｸ張工</v>
          </cell>
          <cell r="E56" t="str">
            <v>150kg/個未満</v>
          </cell>
          <cell r="F56" t="str">
            <v xml:space="preserve"> </v>
          </cell>
          <cell r="G56">
            <v>25</v>
          </cell>
          <cell r="H56" t="str">
            <v>m2</v>
          </cell>
          <cell r="I56" t="str">
            <v>赤本Ⅰ-11-④-2</v>
          </cell>
          <cell r="J56" t="str">
            <v xml:space="preserve"> </v>
          </cell>
        </row>
        <row r="57">
          <cell r="B57" t="str">
            <v>CB4</v>
          </cell>
          <cell r="C57" t="str">
            <v>ｺﾝｸﾘｰﾄﾌﾞﾛｯｸ</v>
          </cell>
          <cell r="D57" t="str">
            <v>ﾌﾞﾛｯｸ張工</v>
          </cell>
          <cell r="E57" t="str">
            <v>150kg/個以上</v>
          </cell>
          <cell r="F57" t="str">
            <v xml:space="preserve"> </v>
          </cell>
          <cell r="G57">
            <v>43</v>
          </cell>
          <cell r="H57" t="str">
            <v>m2</v>
          </cell>
          <cell r="I57" t="str">
            <v>赤本Ⅰ-11-④-2</v>
          </cell>
          <cell r="J57" t="str">
            <v xml:space="preserve"> </v>
          </cell>
        </row>
        <row r="58">
          <cell r="B58" t="str">
            <v>RB1</v>
          </cell>
          <cell r="C58" t="str">
            <v>緑化ﾌﾞﾛｯｸ</v>
          </cell>
          <cell r="D58" t="str">
            <v>緑化ﾌﾞﾛｯｸ積工</v>
          </cell>
          <cell r="E58" t="str">
            <v>裏込・客土含む</v>
          </cell>
          <cell r="G58">
            <v>31</v>
          </cell>
          <cell r="H58" t="str">
            <v>m2</v>
          </cell>
          <cell r="I58" t="str">
            <v>赤本Ⅰ-11-④-2</v>
          </cell>
          <cell r="J58" t="str">
            <v xml:space="preserve"> </v>
          </cell>
        </row>
        <row r="59">
          <cell r="B59" t="str">
            <v>RB2</v>
          </cell>
          <cell r="C59" t="str">
            <v>緑化ﾌﾞﾛｯｸ</v>
          </cell>
          <cell r="D59" t="str">
            <v>植裁工</v>
          </cell>
          <cell r="E59" t="str">
            <v>樹高50cm以下</v>
          </cell>
          <cell r="G59">
            <v>340</v>
          </cell>
          <cell r="H59" t="str">
            <v>本</v>
          </cell>
          <cell r="I59" t="str">
            <v>赤本Ⅰ-11-④-2</v>
          </cell>
          <cell r="J59" t="str">
            <v xml:space="preserve"> </v>
          </cell>
        </row>
        <row r="60">
          <cell r="J60" t="str">
            <v xml:space="preserve"> </v>
          </cell>
        </row>
        <row r="61">
          <cell r="B61" t="str">
            <v>K0</v>
          </cell>
          <cell r="C61" t="str">
            <v>基礎工</v>
          </cell>
          <cell r="J61" t="str">
            <v xml:space="preserve"> </v>
          </cell>
        </row>
        <row r="62">
          <cell r="B62" t="str">
            <v>KS1</v>
          </cell>
          <cell r="D62" t="str">
            <v>基礎砕石工</v>
          </cell>
          <cell r="E62" t="str">
            <v xml:space="preserve"> </v>
          </cell>
          <cell r="F62" t="str">
            <v xml:space="preserve"> </v>
          </cell>
          <cell r="G62">
            <v>155</v>
          </cell>
          <cell r="H62" t="str">
            <v>m2</v>
          </cell>
          <cell r="I62" t="str">
            <v>赤本Ⅱ-2-②-2</v>
          </cell>
          <cell r="J62" t="str">
            <v xml:space="preserve"> </v>
          </cell>
        </row>
        <row r="63">
          <cell r="B63" t="str">
            <v>KS2</v>
          </cell>
          <cell r="D63" t="str">
            <v>裏込砕石工</v>
          </cell>
          <cell r="E63" t="str">
            <v xml:space="preserve"> </v>
          </cell>
          <cell r="F63" t="str">
            <v xml:space="preserve"> </v>
          </cell>
          <cell r="G63">
            <v>38</v>
          </cell>
          <cell r="H63" t="str">
            <v>ｍ3</v>
          </cell>
          <cell r="I63" t="str">
            <v>赤本Ⅱ-2-②-2</v>
          </cell>
          <cell r="J63" t="str">
            <v xml:space="preserve"> </v>
          </cell>
        </row>
        <row r="64">
          <cell r="B64" t="str">
            <v>KS3</v>
          </cell>
          <cell r="D64" t="str">
            <v>基礎栗石工</v>
          </cell>
          <cell r="E64" t="str">
            <v>敷均し</v>
          </cell>
          <cell r="F64" t="str">
            <v xml:space="preserve"> </v>
          </cell>
          <cell r="G64">
            <v>161</v>
          </cell>
          <cell r="H64" t="str">
            <v>m2</v>
          </cell>
          <cell r="I64" t="str">
            <v>赤本Ⅱ-2-②-2</v>
          </cell>
          <cell r="J64" t="str">
            <v xml:space="preserve"> </v>
          </cell>
        </row>
        <row r="65">
          <cell r="B65" t="str">
            <v>KS4</v>
          </cell>
          <cell r="D65" t="str">
            <v>基礎栗石工</v>
          </cell>
          <cell r="E65" t="str">
            <v>敷並べ</v>
          </cell>
          <cell r="F65" t="str">
            <v xml:space="preserve"> </v>
          </cell>
          <cell r="G65">
            <v>100</v>
          </cell>
          <cell r="H65" t="str">
            <v>m2</v>
          </cell>
          <cell r="I65" t="str">
            <v>赤本Ⅱ-2-②-2</v>
          </cell>
          <cell r="J65" t="str">
            <v xml:space="preserve"> </v>
          </cell>
        </row>
        <row r="66">
          <cell r="B66" t="str">
            <v>KS5</v>
          </cell>
          <cell r="D66" t="str">
            <v>裏込栗石工</v>
          </cell>
          <cell r="E66" t="str">
            <v>かき込み</v>
          </cell>
          <cell r="F66" t="str">
            <v xml:space="preserve"> </v>
          </cell>
          <cell r="G66">
            <v>31</v>
          </cell>
          <cell r="H66" t="str">
            <v>ｍ3</v>
          </cell>
          <cell r="I66" t="str">
            <v>赤本Ⅱ-2-②-2</v>
          </cell>
          <cell r="J66" t="str">
            <v xml:space="preserve"> </v>
          </cell>
        </row>
        <row r="67">
          <cell r="B67" t="str">
            <v>KS6</v>
          </cell>
          <cell r="D67" t="str">
            <v>裏込栗石工</v>
          </cell>
          <cell r="E67" t="str">
            <v>築立て</v>
          </cell>
          <cell r="F67" t="str">
            <v xml:space="preserve"> </v>
          </cell>
          <cell r="G67">
            <v>10</v>
          </cell>
          <cell r="H67" t="str">
            <v>ｍ3</v>
          </cell>
          <cell r="I67" t="str">
            <v>赤本Ⅱ-2-②-2</v>
          </cell>
          <cell r="J67" t="str">
            <v xml:space="preserve"> </v>
          </cell>
        </row>
        <row r="68">
          <cell r="B68" t="str">
            <v>K1</v>
          </cell>
          <cell r="D68" t="str">
            <v>基礎砕石</v>
          </cell>
          <cell r="E68" t="str">
            <v>帯状構造物</v>
          </cell>
          <cell r="F68" t="str">
            <v xml:space="preserve"> </v>
          </cell>
          <cell r="G68">
            <v>20</v>
          </cell>
          <cell r="H68" t="str">
            <v>ｍ3</v>
          </cell>
          <cell r="I68" t="str">
            <v>申し合せ p21</v>
          </cell>
          <cell r="J68" t="str">
            <v xml:space="preserve"> </v>
          </cell>
        </row>
        <row r="69">
          <cell r="B69" t="str">
            <v>K2</v>
          </cell>
          <cell r="D69" t="str">
            <v>基礎砕石</v>
          </cell>
          <cell r="E69" t="str">
            <v xml:space="preserve"> </v>
          </cell>
          <cell r="F69" t="str">
            <v xml:space="preserve"> </v>
          </cell>
          <cell r="G69">
            <v>15</v>
          </cell>
          <cell r="H69" t="str">
            <v>ｍ3</v>
          </cell>
          <cell r="I69" t="str">
            <v>申し合せ p20,22</v>
          </cell>
          <cell r="J69" t="str">
            <v xml:space="preserve"> </v>
          </cell>
        </row>
        <row r="70">
          <cell r="B70" t="str">
            <v>K3</v>
          </cell>
          <cell r="D70" t="str">
            <v>均しｺﾝｸﾘｰﾄ</v>
          </cell>
          <cell r="E70" t="str">
            <v>帯状構造物</v>
          </cell>
          <cell r="F70" t="str">
            <v>延長</v>
          </cell>
          <cell r="G70">
            <v>20</v>
          </cell>
          <cell r="H70" t="str">
            <v>ｍ</v>
          </cell>
          <cell r="I70" t="str">
            <v>申し合せ p21</v>
          </cell>
          <cell r="J70" t="str">
            <v xml:space="preserve"> </v>
          </cell>
        </row>
        <row r="71">
          <cell r="B71" t="str">
            <v>K4</v>
          </cell>
          <cell r="D71" t="str">
            <v>均しｺﾝｸﾘｰﾄ</v>
          </cell>
          <cell r="E71" t="str">
            <v>函渠・橋台等</v>
          </cell>
          <cell r="F71" t="str">
            <v>均し型枠含む</v>
          </cell>
          <cell r="G71">
            <v>1</v>
          </cell>
          <cell r="H71" t="str">
            <v>Blok</v>
          </cell>
          <cell r="I71" t="str">
            <v>申し合せ p22</v>
          </cell>
          <cell r="J71" t="str">
            <v xml:space="preserve"> </v>
          </cell>
        </row>
        <row r="72">
          <cell r="B72" t="str">
            <v>K5</v>
          </cell>
          <cell r="D72" t="str">
            <v>均し型枠</v>
          </cell>
          <cell r="E72" t="str">
            <v>函渠橋台擁壁等</v>
          </cell>
          <cell r="F72" t="str">
            <v xml:space="preserve"> </v>
          </cell>
          <cell r="G72">
            <v>20</v>
          </cell>
          <cell r="H72" t="str">
            <v>ｍ2</v>
          </cell>
          <cell r="I72" t="str">
            <v>申し合せ p21,22</v>
          </cell>
          <cell r="J72" t="str">
            <v xml:space="preserve"> </v>
          </cell>
        </row>
        <row r="73">
          <cell r="B73" t="str">
            <v>K6</v>
          </cell>
          <cell r="D73" t="str">
            <v>均し型枠</v>
          </cell>
          <cell r="E73" t="str">
            <v>無筋・小型</v>
          </cell>
          <cell r="F73" t="str">
            <v xml:space="preserve"> </v>
          </cell>
          <cell r="G73">
            <v>30</v>
          </cell>
          <cell r="H73" t="str">
            <v>ｍ2</v>
          </cell>
          <cell r="I73" t="str">
            <v>申し合せ p22</v>
          </cell>
          <cell r="J73" t="str">
            <v xml:space="preserve"> </v>
          </cell>
        </row>
        <row r="74">
          <cell r="B74" t="str">
            <v>KS</v>
          </cell>
          <cell r="D74" t="str">
            <v>杭頭処理</v>
          </cell>
          <cell r="E74" t="str">
            <v>　</v>
          </cell>
          <cell r="F74" t="str">
            <v>　</v>
          </cell>
          <cell r="G74">
            <v>32</v>
          </cell>
          <cell r="H74" t="str">
            <v>本</v>
          </cell>
          <cell r="I74" t="str">
            <v xml:space="preserve"> </v>
          </cell>
          <cell r="J74" t="str">
            <v xml:space="preserve"> </v>
          </cell>
        </row>
        <row r="75">
          <cell r="J75" t="str">
            <v xml:space="preserve"> </v>
          </cell>
        </row>
        <row r="76">
          <cell r="B76" t="str">
            <v>C0</v>
          </cell>
          <cell r="C76" t="str">
            <v>ｺﾝｸﾘｰﾄ工</v>
          </cell>
          <cell r="J76" t="str">
            <v xml:space="preserve"> </v>
          </cell>
        </row>
        <row r="77">
          <cell r="B77" t="str">
            <v>CO1</v>
          </cell>
          <cell r="D77" t="str">
            <v>ｺﾝｸﾘｰﾄ</v>
          </cell>
          <cell r="E77" t="str">
            <v>ｺﾝｸﾘｰﾄﾎﾟﾝﾌﾟ車</v>
          </cell>
          <cell r="F77" t="str">
            <v>50m3未満</v>
          </cell>
          <cell r="G77">
            <v>40</v>
          </cell>
          <cell r="H77" t="str">
            <v>ｍ3</v>
          </cell>
          <cell r="I77" t="str">
            <v>赤本Ⅰ-11-④-11</v>
          </cell>
          <cell r="J77" t="str">
            <v xml:space="preserve"> </v>
          </cell>
        </row>
        <row r="78">
          <cell r="B78" t="str">
            <v>CO2</v>
          </cell>
          <cell r="D78" t="str">
            <v>ｺﾝｸﾘｰﾄ</v>
          </cell>
          <cell r="E78" t="str">
            <v>ｺﾝｸﾘｰﾄﾎﾟﾝﾌﾟ車</v>
          </cell>
          <cell r="F78" t="str">
            <v>50～100m3</v>
          </cell>
          <cell r="G78">
            <v>70</v>
          </cell>
          <cell r="H78" t="str">
            <v>ｍ3</v>
          </cell>
          <cell r="I78" t="str">
            <v>赤本Ⅰ-11-④-11</v>
          </cell>
          <cell r="J78" t="str">
            <v xml:space="preserve"> </v>
          </cell>
        </row>
        <row r="79">
          <cell r="B79" t="str">
            <v>CO3</v>
          </cell>
          <cell r="D79" t="str">
            <v>ｺﾝｸﾘｰﾄ</v>
          </cell>
          <cell r="E79" t="str">
            <v>ｺﾝｸﾘｰﾄﾎﾟﾝﾌﾟ車</v>
          </cell>
          <cell r="F79" t="str">
            <v>100～300m3</v>
          </cell>
          <cell r="G79">
            <v>160</v>
          </cell>
          <cell r="H79" t="str">
            <v>ｍ3</v>
          </cell>
          <cell r="I79" t="str">
            <v>赤本Ⅰ-11-④-11</v>
          </cell>
          <cell r="J79" t="str">
            <v xml:space="preserve"> </v>
          </cell>
        </row>
        <row r="80">
          <cell r="B80" t="str">
            <v>CO4</v>
          </cell>
          <cell r="D80" t="str">
            <v>ｺﾝｸﾘｰﾄ</v>
          </cell>
          <cell r="E80" t="str">
            <v>ｺﾝｸﾘｰﾄﾎﾟﾝﾌﾟ車</v>
          </cell>
          <cell r="F80" t="str">
            <v>300～600m3</v>
          </cell>
          <cell r="G80">
            <v>370</v>
          </cell>
          <cell r="H80" t="str">
            <v>ｍ3</v>
          </cell>
          <cell r="I80" t="str">
            <v>赤本Ⅰ-11-④-11</v>
          </cell>
          <cell r="J80" t="str">
            <v xml:space="preserve"> </v>
          </cell>
        </row>
        <row r="81">
          <cell r="B81" t="str">
            <v>CO5</v>
          </cell>
          <cell r="D81" t="str">
            <v>ｺﾝｸﾘｰﾄ</v>
          </cell>
          <cell r="E81" t="str">
            <v>ｸﾚｰﾝ車 鉄筋</v>
          </cell>
          <cell r="F81" t="str">
            <v>30m3未満</v>
          </cell>
          <cell r="G81">
            <v>20</v>
          </cell>
          <cell r="H81" t="str">
            <v>ｍ3</v>
          </cell>
          <cell r="I81" t="str">
            <v>赤本Ⅰ-11-④-11</v>
          </cell>
          <cell r="J81" t="str">
            <v xml:space="preserve"> </v>
          </cell>
        </row>
        <row r="82">
          <cell r="B82" t="str">
            <v>CO6</v>
          </cell>
          <cell r="D82" t="str">
            <v>ｺﾝｸﾘｰﾄ</v>
          </cell>
          <cell r="E82" t="str">
            <v>ｸﾚｰﾝ車 鉄筋</v>
          </cell>
          <cell r="F82" t="str">
            <v>30m3以上</v>
          </cell>
          <cell r="G82">
            <v>53</v>
          </cell>
          <cell r="H82" t="str">
            <v>ｍ3</v>
          </cell>
          <cell r="I82" t="str">
            <v>赤本Ⅰ-11-④-11</v>
          </cell>
          <cell r="J82" t="str">
            <v xml:space="preserve"> </v>
          </cell>
        </row>
        <row r="83">
          <cell r="B83" t="str">
            <v>CO7</v>
          </cell>
          <cell r="D83" t="str">
            <v>ｺﾝｸﾘｰﾄ</v>
          </cell>
          <cell r="E83" t="str">
            <v>ｸﾚｰﾝ車 小型</v>
          </cell>
          <cell r="F83" t="str">
            <v xml:space="preserve"> </v>
          </cell>
          <cell r="G83">
            <v>6</v>
          </cell>
          <cell r="H83" t="str">
            <v>ｍ3</v>
          </cell>
          <cell r="I83" t="str">
            <v>赤本Ⅰ-11-④-11</v>
          </cell>
          <cell r="J83" t="str">
            <v xml:space="preserve"> </v>
          </cell>
        </row>
        <row r="84">
          <cell r="B84" t="str">
            <v>CO8</v>
          </cell>
          <cell r="D84" t="str">
            <v>ｺﾝｸﾘｰﾄ</v>
          </cell>
          <cell r="E84" t="str">
            <v>人力 鉄筋</v>
          </cell>
          <cell r="F84" t="str">
            <v xml:space="preserve"> </v>
          </cell>
          <cell r="G84">
            <v>16</v>
          </cell>
          <cell r="H84" t="str">
            <v>ｍ3</v>
          </cell>
          <cell r="I84" t="str">
            <v>赤本Ⅰ-11-④-11</v>
          </cell>
          <cell r="J84" t="str">
            <v xml:space="preserve"> </v>
          </cell>
        </row>
        <row r="85">
          <cell r="B85" t="str">
            <v>CO9</v>
          </cell>
          <cell r="D85" t="str">
            <v>ｺﾝｸﾘｰﾄ</v>
          </cell>
          <cell r="E85" t="str">
            <v>人力 小型</v>
          </cell>
          <cell r="F85" t="str">
            <v xml:space="preserve"> </v>
          </cell>
          <cell r="G85">
            <v>7</v>
          </cell>
          <cell r="H85" t="str">
            <v>ｍ3</v>
          </cell>
          <cell r="I85" t="str">
            <v>赤本Ⅰ-11-④-11</v>
          </cell>
          <cell r="J85" t="str">
            <v xml:space="preserve"> </v>
          </cell>
        </row>
        <row r="86">
          <cell r="B86" t="str">
            <v>CK1</v>
          </cell>
          <cell r="D86" t="str">
            <v>型枠</v>
          </cell>
          <cell r="E86" t="str">
            <v xml:space="preserve">鉄筋・無筋 </v>
          </cell>
          <cell r="F86" t="str">
            <v>H&lt;4m</v>
          </cell>
          <cell r="G86">
            <v>15</v>
          </cell>
          <cell r="H86" t="str">
            <v>ｍ2</v>
          </cell>
          <cell r="I86" t="str">
            <v>赤本Ⅰ-11-④-11</v>
          </cell>
          <cell r="J86" t="str">
            <v xml:space="preserve"> </v>
          </cell>
        </row>
        <row r="87">
          <cell r="B87" t="str">
            <v>CK2</v>
          </cell>
          <cell r="D87" t="str">
            <v>型枠</v>
          </cell>
          <cell r="E87" t="str">
            <v xml:space="preserve">鉄筋・無筋 </v>
          </cell>
          <cell r="F87" t="str">
            <v>H&gt;4m</v>
          </cell>
          <cell r="G87">
            <v>19</v>
          </cell>
          <cell r="H87" t="str">
            <v>ｍ2</v>
          </cell>
          <cell r="I87" t="str">
            <v>赤本Ⅰ-11-④-11</v>
          </cell>
          <cell r="J87" t="str">
            <v xml:space="preserve"> </v>
          </cell>
        </row>
        <row r="88">
          <cell r="B88" t="str">
            <v>CK3</v>
          </cell>
          <cell r="D88" t="str">
            <v>型枠</v>
          </cell>
          <cell r="E88" t="str">
            <v>小型Ⅰ</v>
          </cell>
          <cell r="F88" t="str">
            <v xml:space="preserve"> </v>
          </cell>
          <cell r="G88">
            <v>12</v>
          </cell>
          <cell r="H88" t="str">
            <v>ｍ2</v>
          </cell>
          <cell r="I88" t="str">
            <v>赤本Ⅰ-11-④-11</v>
          </cell>
          <cell r="J88" t="str">
            <v xml:space="preserve"> </v>
          </cell>
        </row>
        <row r="89">
          <cell r="B89" t="str">
            <v>CK4</v>
          </cell>
          <cell r="D89" t="str">
            <v>型枠</v>
          </cell>
          <cell r="E89" t="str">
            <v>小型Ⅱ</v>
          </cell>
          <cell r="F89" t="str">
            <v xml:space="preserve"> </v>
          </cell>
          <cell r="G89">
            <v>10</v>
          </cell>
          <cell r="H89" t="str">
            <v>ｍ2</v>
          </cell>
          <cell r="I89" t="str">
            <v>赤本Ⅰ-11-④-11</v>
          </cell>
          <cell r="J89" t="str">
            <v xml:space="preserve"> </v>
          </cell>
        </row>
        <row r="90">
          <cell r="B90" t="str">
            <v>CT1</v>
          </cell>
          <cell r="D90" t="str">
            <v>鉄筋</v>
          </cell>
          <cell r="E90" t="str">
            <v>ｸﾚｰﾝ無し</v>
          </cell>
          <cell r="F90" t="str">
            <v xml:space="preserve"> </v>
          </cell>
          <cell r="G90">
            <v>3.5</v>
          </cell>
          <cell r="H90" t="str">
            <v>ｔ</v>
          </cell>
          <cell r="I90" t="str">
            <v>赤本Ⅰ-11-⑤-1</v>
          </cell>
          <cell r="J90" t="str">
            <v xml:space="preserve"> </v>
          </cell>
        </row>
        <row r="91">
          <cell r="B91" t="str">
            <v>CT2</v>
          </cell>
          <cell r="D91" t="str">
            <v>鉄筋</v>
          </cell>
          <cell r="E91" t="str">
            <v>ｸﾚｰﾝ有り</v>
          </cell>
          <cell r="F91" t="str">
            <v xml:space="preserve"> </v>
          </cell>
          <cell r="G91">
            <v>3.5</v>
          </cell>
          <cell r="H91" t="str">
            <v>ｔ</v>
          </cell>
          <cell r="I91" t="str">
            <v>赤本Ⅰ-11-⑤-1</v>
          </cell>
          <cell r="J91" t="str">
            <v xml:space="preserve"> </v>
          </cell>
        </row>
        <row r="92">
          <cell r="B92" t="str">
            <v>CT3</v>
          </cell>
          <cell r="D92" t="str">
            <v>鉄筋</v>
          </cell>
          <cell r="E92" t="str">
            <v>切梁有り</v>
          </cell>
          <cell r="F92" t="str">
            <v xml:space="preserve"> </v>
          </cell>
          <cell r="G92">
            <v>3</v>
          </cell>
          <cell r="H92" t="str">
            <v>ｔ</v>
          </cell>
          <cell r="I92" t="str">
            <v>赤本Ⅰ-11-⑤-1</v>
          </cell>
          <cell r="J92" t="str">
            <v xml:space="preserve"> </v>
          </cell>
        </row>
        <row r="93">
          <cell r="B93" t="str">
            <v>CT4</v>
          </cell>
          <cell r="D93" t="str">
            <v>鉄筋</v>
          </cell>
          <cell r="E93" t="str">
            <v>地下構造物</v>
          </cell>
          <cell r="F93" t="str">
            <v xml:space="preserve"> </v>
          </cell>
          <cell r="G93">
            <v>3</v>
          </cell>
          <cell r="H93" t="str">
            <v>ｔ</v>
          </cell>
          <cell r="I93" t="str">
            <v>赤本Ⅰ-11-⑤-1</v>
          </cell>
          <cell r="J93" t="str">
            <v xml:space="preserve"> </v>
          </cell>
        </row>
        <row r="94">
          <cell r="B94" t="str">
            <v>CT5</v>
          </cell>
          <cell r="D94" t="str">
            <v>鉄筋</v>
          </cell>
          <cell r="E94" t="str">
            <v>橋梁用床版</v>
          </cell>
          <cell r="F94" t="str">
            <v xml:space="preserve"> </v>
          </cell>
          <cell r="G94">
            <v>4</v>
          </cell>
          <cell r="H94" t="str">
            <v>ｔ</v>
          </cell>
          <cell r="I94" t="str">
            <v>赤本Ⅰ-11-⑤-1</v>
          </cell>
          <cell r="J94" t="str">
            <v xml:space="preserve"> </v>
          </cell>
        </row>
        <row r="95">
          <cell r="B95" t="str">
            <v>CT6</v>
          </cell>
          <cell r="D95" t="str">
            <v>鉄筋</v>
          </cell>
          <cell r="E95" t="str">
            <v>場所打杭用ｶｺﾞ筋</v>
          </cell>
          <cell r="F95" t="str">
            <v xml:space="preserve"> </v>
          </cell>
          <cell r="G95">
            <v>6.5</v>
          </cell>
          <cell r="H95" t="str">
            <v>ｔ</v>
          </cell>
          <cell r="I95" t="str">
            <v>赤本Ⅰ-11-⑤-1</v>
          </cell>
          <cell r="J95" t="str">
            <v xml:space="preserve"> </v>
          </cell>
        </row>
        <row r="96">
          <cell r="B96" t="str">
            <v>CG1</v>
          </cell>
          <cell r="D96" t="str">
            <v>ガス圧接</v>
          </cell>
          <cell r="E96" t="str">
            <v>D16+D16</v>
          </cell>
          <cell r="F96" t="str">
            <v xml:space="preserve"> </v>
          </cell>
          <cell r="G96">
            <v>350</v>
          </cell>
          <cell r="H96" t="str">
            <v>箇所</v>
          </cell>
          <cell r="I96" t="str">
            <v>赤本Ⅰ-11-⑤-2</v>
          </cell>
          <cell r="J96" t="str">
            <v xml:space="preserve"> </v>
          </cell>
        </row>
        <row r="97">
          <cell r="B97" t="str">
            <v>CG2</v>
          </cell>
          <cell r="D97" t="str">
            <v>ガス圧接</v>
          </cell>
          <cell r="E97" t="str">
            <v>D19+D19</v>
          </cell>
          <cell r="F97" t="str">
            <v xml:space="preserve"> </v>
          </cell>
          <cell r="G97">
            <v>350</v>
          </cell>
          <cell r="H97" t="str">
            <v>箇所</v>
          </cell>
          <cell r="I97" t="str">
            <v>赤本Ⅰ-11-⑤-2</v>
          </cell>
          <cell r="J97" t="str">
            <v xml:space="preserve"> </v>
          </cell>
        </row>
        <row r="98">
          <cell r="B98" t="str">
            <v>CG3</v>
          </cell>
          <cell r="D98" t="str">
            <v>ガス圧接</v>
          </cell>
          <cell r="E98" t="str">
            <v>D22+D22</v>
          </cell>
          <cell r="F98" t="str">
            <v xml:space="preserve"> </v>
          </cell>
          <cell r="G98">
            <v>350</v>
          </cell>
          <cell r="H98" t="str">
            <v>箇所</v>
          </cell>
          <cell r="I98" t="str">
            <v>赤本Ⅰ-11-⑤-2</v>
          </cell>
          <cell r="J98" t="str">
            <v xml:space="preserve"> </v>
          </cell>
        </row>
        <row r="99">
          <cell r="B99" t="str">
            <v>CG4</v>
          </cell>
          <cell r="D99" t="str">
            <v>ガス圧接</v>
          </cell>
          <cell r="E99" t="str">
            <v>D25+D25</v>
          </cell>
          <cell r="F99" t="str">
            <v xml:space="preserve"> </v>
          </cell>
          <cell r="G99">
            <v>350</v>
          </cell>
          <cell r="H99" t="str">
            <v>箇所</v>
          </cell>
          <cell r="I99" t="str">
            <v>赤本Ⅰ-11-⑤-2</v>
          </cell>
          <cell r="J99" t="str">
            <v xml:space="preserve"> </v>
          </cell>
        </row>
        <row r="100">
          <cell r="B100" t="str">
            <v>CG5</v>
          </cell>
          <cell r="D100" t="str">
            <v>ガス圧接</v>
          </cell>
          <cell r="E100" t="str">
            <v>D29+D29</v>
          </cell>
          <cell r="F100" t="str">
            <v xml:space="preserve"> </v>
          </cell>
          <cell r="G100">
            <v>310</v>
          </cell>
          <cell r="H100" t="str">
            <v>箇所</v>
          </cell>
          <cell r="I100" t="str">
            <v>赤本Ⅰ-11-⑤-2</v>
          </cell>
          <cell r="J100" t="str">
            <v xml:space="preserve"> </v>
          </cell>
        </row>
        <row r="101">
          <cell r="B101" t="str">
            <v>CG6</v>
          </cell>
          <cell r="D101" t="str">
            <v>ガス圧接</v>
          </cell>
          <cell r="E101" t="str">
            <v>D32+D32</v>
          </cell>
          <cell r="F101" t="str">
            <v xml:space="preserve"> </v>
          </cell>
          <cell r="G101">
            <v>280</v>
          </cell>
          <cell r="H101" t="str">
            <v>箇所</v>
          </cell>
          <cell r="I101" t="str">
            <v>赤本Ⅰ-11-⑤-2</v>
          </cell>
          <cell r="J101" t="str">
            <v xml:space="preserve"> </v>
          </cell>
        </row>
        <row r="102">
          <cell r="B102" t="str">
            <v>CG7</v>
          </cell>
          <cell r="D102" t="str">
            <v>ガス圧接</v>
          </cell>
          <cell r="E102" t="str">
            <v>D35+D35</v>
          </cell>
          <cell r="F102" t="str">
            <v xml:space="preserve"> </v>
          </cell>
          <cell r="G102">
            <v>240</v>
          </cell>
          <cell r="H102" t="str">
            <v>箇所</v>
          </cell>
          <cell r="I102" t="str">
            <v>赤本Ⅰ-11-⑤-2</v>
          </cell>
          <cell r="J102" t="str">
            <v xml:space="preserve"> </v>
          </cell>
        </row>
        <row r="103">
          <cell r="B103" t="str">
            <v>CG8</v>
          </cell>
          <cell r="D103" t="str">
            <v>ガス圧接</v>
          </cell>
          <cell r="E103" t="str">
            <v>D38+D386</v>
          </cell>
          <cell r="F103" t="str">
            <v xml:space="preserve"> </v>
          </cell>
          <cell r="G103">
            <v>160</v>
          </cell>
          <cell r="H103" t="str">
            <v>箇所</v>
          </cell>
          <cell r="I103" t="str">
            <v>赤本Ⅰ-11-⑤-2</v>
          </cell>
          <cell r="J103" t="str">
            <v xml:space="preserve"> </v>
          </cell>
        </row>
        <row r="104">
          <cell r="B104" t="str">
            <v>CG9</v>
          </cell>
          <cell r="D104" t="str">
            <v>ガス圧接</v>
          </cell>
          <cell r="E104" t="str">
            <v>D41+D41</v>
          </cell>
          <cell r="F104" t="str">
            <v xml:space="preserve"> </v>
          </cell>
          <cell r="G104">
            <v>150</v>
          </cell>
          <cell r="H104" t="str">
            <v>箇所</v>
          </cell>
          <cell r="I104" t="str">
            <v>赤本Ⅰ-11-⑤-2</v>
          </cell>
          <cell r="J104" t="str">
            <v xml:space="preserve"> </v>
          </cell>
        </row>
        <row r="105">
          <cell r="B105" t="str">
            <v>CG10</v>
          </cell>
          <cell r="D105" t="str">
            <v>ガス圧接</v>
          </cell>
          <cell r="E105" t="str">
            <v>D51+D51</v>
          </cell>
          <cell r="F105" t="str">
            <v xml:space="preserve"> </v>
          </cell>
          <cell r="G105">
            <v>130</v>
          </cell>
          <cell r="H105" t="str">
            <v>箇所</v>
          </cell>
          <cell r="I105" t="str">
            <v>赤本Ⅰ-11-⑤-2</v>
          </cell>
          <cell r="J105" t="str">
            <v xml:space="preserve"> </v>
          </cell>
        </row>
        <row r="106">
          <cell r="B106" t="str">
            <v>CA1</v>
          </cell>
          <cell r="D106" t="str">
            <v>足場工</v>
          </cell>
          <cell r="E106" t="str">
            <v>枠組4m未満</v>
          </cell>
          <cell r="F106" t="str">
            <v xml:space="preserve"> </v>
          </cell>
          <cell r="G106">
            <v>38</v>
          </cell>
          <cell r="H106" t="str">
            <v>掛m2</v>
          </cell>
          <cell r="I106" t="str">
            <v>赤本Ⅰ-11-④-12</v>
          </cell>
          <cell r="J106" t="str">
            <v xml:space="preserve"> </v>
          </cell>
        </row>
        <row r="107">
          <cell r="B107" t="str">
            <v>CA2</v>
          </cell>
          <cell r="D107" t="str">
            <v>足場工</v>
          </cell>
          <cell r="E107" t="str">
            <v>枠組4m以上</v>
          </cell>
          <cell r="F107" t="str">
            <v xml:space="preserve"> </v>
          </cell>
          <cell r="G107">
            <v>62</v>
          </cell>
          <cell r="H107" t="str">
            <v>掛m2</v>
          </cell>
          <cell r="I107" t="str">
            <v>赤本Ⅰ-11-④-12</v>
          </cell>
          <cell r="J107" t="str">
            <v xml:space="preserve"> </v>
          </cell>
        </row>
        <row r="108">
          <cell r="B108" t="str">
            <v>CA3</v>
          </cell>
          <cell r="D108" t="str">
            <v>足場工</v>
          </cell>
          <cell r="E108" t="str">
            <v>単管4m未満</v>
          </cell>
          <cell r="F108" t="str">
            <v xml:space="preserve"> </v>
          </cell>
          <cell r="G108">
            <v>28</v>
          </cell>
          <cell r="H108" t="str">
            <v>掛m2</v>
          </cell>
          <cell r="I108" t="str">
            <v>赤本Ⅰ-11-④-12</v>
          </cell>
          <cell r="J108" t="str">
            <v xml:space="preserve"> </v>
          </cell>
        </row>
        <row r="109">
          <cell r="B109" t="str">
            <v>CA4</v>
          </cell>
          <cell r="D109" t="str">
            <v>足場工</v>
          </cell>
          <cell r="E109" t="str">
            <v>単管4m未満</v>
          </cell>
          <cell r="F109" t="str">
            <v xml:space="preserve"> </v>
          </cell>
          <cell r="G109">
            <v>50</v>
          </cell>
          <cell r="H109" t="str">
            <v>掛m2</v>
          </cell>
          <cell r="I109" t="str">
            <v>赤本Ⅰ-11-④-12</v>
          </cell>
          <cell r="J109" t="str">
            <v xml:space="preserve"> </v>
          </cell>
        </row>
        <row r="110">
          <cell r="B110" t="str">
            <v>CA5</v>
          </cell>
          <cell r="D110" t="str">
            <v>傾斜足場</v>
          </cell>
          <cell r="E110" t="str">
            <v>単管4m未満</v>
          </cell>
          <cell r="F110" t="str">
            <v xml:space="preserve"> </v>
          </cell>
          <cell r="G110">
            <v>50</v>
          </cell>
          <cell r="H110" t="str">
            <v>掛m2</v>
          </cell>
          <cell r="I110" t="str">
            <v>赤本Ⅰ-11-④-12</v>
          </cell>
          <cell r="J110" t="str">
            <v xml:space="preserve"> </v>
          </cell>
        </row>
        <row r="111">
          <cell r="B111" t="str">
            <v>CA6</v>
          </cell>
          <cell r="D111" t="str">
            <v>傾斜足場</v>
          </cell>
          <cell r="E111" t="str">
            <v>単管4m未満</v>
          </cell>
          <cell r="F111" t="str">
            <v xml:space="preserve"> </v>
          </cell>
          <cell r="G111">
            <v>67</v>
          </cell>
          <cell r="H111" t="str">
            <v>掛m2</v>
          </cell>
          <cell r="I111" t="str">
            <v>赤本Ⅰ-11-④-12</v>
          </cell>
          <cell r="J111" t="str">
            <v xml:space="preserve"> </v>
          </cell>
        </row>
        <row r="112">
          <cell r="B112" t="str">
            <v>CS1</v>
          </cell>
          <cell r="D112" t="str">
            <v>支保工</v>
          </cell>
          <cell r="E112" t="str">
            <v>ﾊﾟｲﾌﾟｻﾎﾟｰﾄ</v>
          </cell>
          <cell r="F112" t="str">
            <v>4t/m2未満</v>
          </cell>
          <cell r="G112">
            <v>37</v>
          </cell>
          <cell r="H112" t="str">
            <v>空m3</v>
          </cell>
          <cell r="I112" t="str">
            <v>赤本Ⅰ-11-④-12</v>
          </cell>
          <cell r="J112" t="str">
            <v>設置・撤去</v>
          </cell>
        </row>
        <row r="113">
          <cell r="B113" t="str">
            <v>CS2</v>
          </cell>
          <cell r="D113" t="str">
            <v>支保工</v>
          </cell>
          <cell r="E113" t="str">
            <v>ﾊﾟｲﾌﾟｻﾎﾟｰﾄ</v>
          </cell>
          <cell r="F113" t="str">
            <v>4t/m2以上</v>
          </cell>
          <cell r="G113">
            <v>13</v>
          </cell>
          <cell r="H113" t="str">
            <v>空m3</v>
          </cell>
          <cell r="I113" t="str">
            <v>赤本Ⅰ-11-④-12</v>
          </cell>
          <cell r="J113" t="str">
            <v>設置・撤去</v>
          </cell>
        </row>
        <row r="114">
          <cell r="B114" t="str">
            <v>CS3</v>
          </cell>
          <cell r="D114" t="str">
            <v>支保工</v>
          </cell>
          <cell r="E114" t="str">
            <v>枠組</v>
          </cell>
          <cell r="F114" t="str">
            <v>4t/m2未満</v>
          </cell>
          <cell r="G114">
            <v>86</v>
          </cell>
          <cell r="H114" t="str">
            <v>空m3</v>
          </cell>
          <cell r="I114" t="str">
            <v>赤本Ⅰ-11-④-12</v>
          </cell>
          <cell r="J114" t="str">
            <v>設置・撤去</v>
          </cell>
        </row>
        <row r="115">
          <cell r="B115" t="str">
            <v>CS4</v>
          </cell>
          <cell r="D115" t="str">
            <v>支保工</v>
          </cell>
          <cell r="E115" t="str">
            <v>枠組</v>
          </cell>
          <cell r="F115" t="str">
            <v>4t/m2以上</v>
          </cell>
          <cell r="G115">
            <v>25</v>
          </cell>
          <cell r="H115" t="str">
            <v>空m3</v>
          </cell>
          <cell r="I115" t="str">
            <v>赤本Ⅰ-11-④-12</v>
          </cell>
          <cell r="J115" t="str">
            <v>設置・撤去</v>
          </cell>
        </row>
        <row r="116">
          <cell r="B116" t="str">
            <v>CS5</v>
          </cell>
          <cell r="D116" t="str">
            <v>支保工</v>
          </cell>
          <cell r="E116" t="str">
            <v>ﾊﾟｲﾌﾟｻﾎﾟｰﾄ</v>
          </cell>
          <cell r="F116" t="str">
            <v>4t/m2未満</v>
          </cell>
          <cell r="G116">
            <v>64</v>
          </cell>
          <cell r="H116" t="str">
            <v>空m3</v>
          </cell>
          <cell r="I116" t="str">
            <v>赤本Ⅰ-11-④-12</v>
          </cell>
          <cell r="J116" t="str">
            <v>設置</v>
          </cell>
        </row>
        <row r="117">
          <cell r="B117" t="str">
            <v>CS6</v>
          </cell>
          <cell r="D117" t="str">
            <v>支保工</v>
          </cell>
          <cell r="E117" t="str">
            <v>ﾊﾟｲﾌﾟｻﾎﾟｰﾄ</v>
          </cell>
          <cell r="F117" t="str">
            <v>4t/m2以上</v>
          </cell>
          <cell r="G117">
            <v>21</v>
          </cell>
          <cell r="H117" t="str">
            <v>空m3</v>
          </cell>
          <cell r="I117" t="str">
            <v>赤本Ⅰ-11-④-12</v>
          </cell>
          <cell r="J117" t="str">
            <v>設置</v>
          </cell>
        </row>
        <row r="118">
          <cell r="B118" t="str">
            <v>CS7</v>
          </cell>
          <cell r="D118" t="str">
            <v>支保工</v>
          </cell>
          <cell r="E118" t="str">
            <v>枠組</v>
          </cell>
          <cell r="F118" t="str">
            <v>4t/m2未満</v>
          </cell>
          <cell r="G118">
            <v>150</v>
          </cell>
          <cell r="H118" t="str">
            <v>空m3</v>
          </cell>
          <cell r="I118" t="str">
            <v>赤本Ⅰ-11-④-12</v>
          </cell>
          <cell r="J118" t="str">
            <v>設置</v>
          </cell>
        </row>
        <row r="119">
          <cell r="B119" t="str">
            <v>CS8</v>
          </cell>
          <cell r="D119" t="str">
            <v>支保工</v>
          </cell>
          <cell r="E119" t="str">
            <v>枠組</v>
          </cell>
          <cell r="F119" t="str">
            <v>4t/m2以上</v>
          </cell>
          <cell r="G119">
            <v>43</v>
          </cell>
          <cell r="H119" t="str">
            <v>空m3</v>
          </cell>
          <cell r="I119" t="str">
            <v>赤本Ⅰ-11-④-12</v>
          </cell>
          <cell r="J119" t="str">
            <v>設置</v>
          </cell>
        </row>
        <row r="120">
          <cell r="B120" t="str">
            <v>CS9</v>
          </cell>
          <cell r="D120" t="str">
            <v>支保工</v>
          </cell>
          <cell r="E120" t="str">
            <v>ﾊﾟｲﾌﾟｻﾎﾟｰﾄ</v>
          </cell>
          <cell r="F120" t="str">
            <v>4t/m2未満</v>
          </cell>
          <cell r="G120">
            <v>94</v>
          </cell>
          <cell r="H120" t="str">
            <v>空m3</v>
          </cell>
          <cell r="I120" t="str">
            <v>赤本Ⅰ-11-④-12</v>
          </cell>
          <cell r="J120" t="str">
            <v>撤去</v>
          </cell>
        </row>
        <row r="121">
          <cell r="B121" t="str">
            <v>CS10</v>
          </cell>
          <cell r="D121" t="str">
            <v>支保工</v>
          </cell>
          <cell r="E121" t="str">
            <v>ﾊﾟｲﾌﾟｻﾎﾟｰﾄ</v>
          </cell>
          <cell r="F121" t="str">
            <v>4t/m2以上</v>
          </cell>
          <cell r="G121">
            <v>35</v>
          </cell>
          <cell r="H121" t="str">
            <v>空m3</v>
          </cell>
          <cell r="I121" t="str">
            <v>赤本Ⅰ-11-④-12</v>
          </cell>
          <cell r="J121" t="str">
            <v>撤去</v>
          </cell>
        </row>
        <row r="122">
          <cell r="B122" t="str">
            <v>CS11</v>
          </cell>
          <cell r="D122" t="str">
            <v>支保工</v>
          </cell>
          <cell r="E122" t="str">
            <v>枠組</v>
          </cell>
          <cell r="F122" t="str">
            <v>4t/m2未満</v>
          </cell>
          <cell r="G122">
            <v>260</v>
          </cell>
          <cell r="H122" t="str">
            <v>空m3</v>
          </cell>
          <cell r="I122" t="str">
            <v>赤本Ⅰ-11-④-12</v>
          </cell>
          <cell r="J122" t="str">
            <v>撤去</v>
          </cell>
        </row>
        <row r="123">
          <cell r="B123" t="str">
            <v>CS12</v>
          </cell>
          <cell r="D123" t="str">
            <v>支保工</v>
          </cell>
          <cell r="E123" t="str">
            <v>枠組</v>
          </cell>
          <cell r="F123" t="str">
            <v>4t/m2以上</v>
          </cell>
          <cell r="G123">
            <v>68</v>
          </cell>
          <cell r="H123" t="str">
            <v>空m3</v>
          </cell>
          <cell r="I123" t="str">
            <v>赤本Ⅰ-11-④-12</v>
          </cell>
          <cell r="J123" t="str">
            <v>撤去</v>
          </cell>
        </row>
        <row r="124">
          <cell r="B124" t="str">
            <v>CS13</v>
          </cell>
          <cell r="D124" t="str">
            <v>支保工基礎</v>
          </cell>
          <cell r="E124" t="str">
            <v>基礎用鋼材</v>
          </cell>
          <cell r="F124" t="str">
            <v>設置・撤去</v>
          </cell>
          <cell r="G124">
            <v>57</v>
          </cell>
          <cell r="H124" t="str">
            <v>m2</v>
          </cell>
          <cell r="I124" t="str">
            <v>赤本Ⅳ-7-⑮-2</v>
          </cell>
          <cell r="J124" t="str">
            <v>(10/0.88)*5</v>
          </cell>
        </row>
        <row r="125">
          <cell r="B125" t="str">
            <v>CS14</v>
          </cell>
          <cell r="D125" t="str">
            <v>支保工基礎</v>
          </cell>
          <cell r="E125" t="str">
            <v>支柱受台</v>
          </cell>
          <cell r="F125" t="str">
            <v>設置・撤去</v>
          </cell>
          <cell r="G125">
            <v>69</v>
          </cell>
          <cell r="H125" t="str">
            <v>m</v>
          </cell>
          <cell r="I125" t="str">
            <v>赤本Ⅳ-7-⑮-5</v>
          </cell>
          <cell r="J125" t="str">
            <v>(10/0.72)*5</v>
          </cell>
        </row>
        <row r="126">
          <cell r="B126" t="str">
            <v>CY1</v>
          </cell>
          <cell r="D126" t="str">
            <v>養生・その他</v>
          </cell>
          <cell r="E126" t="str">
            <v>無筋・小型</v>
          </cell>
          <cell r="I126" t="str">
            <v>申し合せ p20</v>
          </cell>
          <cell r="J126" t="str">
            <v xml:space="preserve"> </v>
          </cell>
        </row>
        <row r="127">
          <cell r="B127" t="str">
            <v>CY2</v>
          </cell>
          <cell r="D127" t="str">
            <v>養生・その他</v>
          </cell>
          <cell r="E127" t="str">
            <v>函渠橋台擁壁等</v>
          </cell>
          <cell r="I127" t="str">
            <v>申し合せ p21,22</v>
          </cell>
          <cell r="J127" t="str">
            <v xml:space="preserve"> </v>
          </cell>
        </row>
        <row r="128">
          <cell r="J128" t="str">
            <v xml:space="preserve"> </v>
          </cell>
        </row>
        <row r="129">
          <cell r="B129" t="str">
            <v>B0</v>
          </cell>
          <cell r="C129" t="str">
            <v>場所打杭工</v>
          </cell>
          <cell r="J129" t="str">
            <v xml:space="preserve"> </v>
          </cell>
        </row>
        <row r="130">
          <cell r="B130" t="str">
            <v>B1</v>
          </cell>
          <cell r="D130" t="str">
            <v>場所打杭</v>
          </cell>
          <cell r="E130" t="str">
            <v>揺動式φ1200</v>
          </cell>
          <cell r="F130" t="str">
            <v>355&lt;Tc&lt;386</v>
          </cell>
          <cell r="G130">
            <v>1.1000000000000001</v>
          </cell>
          <cell r="H130" t="str">
            <v>本</v>
          </cell>
          <cell r="I130" t="str">
            <v>赤本Ⅱ-3-③-3</v>
          </cell>
          <cell r="J130" t="str">
            <v xml:space="preserve"> 60*6.5/TC</v>
          </cell>
        </row>
        <row r="131">
          <cell r="B131" t="str">
            <v>B2</v>
          </cell>
          <cell r="D131" t="str">
            <v>場所打杭</v>
          </cell>
          <cell r="E131" t="str">
            <v>揺動式φ1200</v>
          </cell>
          <cell r="F131" t="str">
            <v>387&lt;Tc&lt;433</v>
          </cell>
          <cell r="G131">
            <v>1</v>
          </cell>
          <cell r="H131" t="str">
            <v>本</v>
          </cell>
          <cell r="I131" t="str">
            <v>赤本Ⅱ-3-③-3</v>
          </cell>
          <cell r="J131" t="str">
            <v xml:space="preserve"> 60*6.5/TC</v>
          </cell>
        </row>
        <row r="132">
          <cell r="B132" t="str">
            <v>BK</v>
          </cell>
          <cell r="D132" t="str">
            <v>杭頭処理</v>
          </cell>
          <cell r="E132" t="str">
            <v xml:space="preserve"> </v>
          </cell>
          <cell r="F132" t="str">
            <v xml:space="preserve"> </v>
          </cell>
          <cell r="G132">
            <v>15</v>
          </cell>
          <cell r="H132" t="str">
            <v>本</v>
          </cell>
          <cell r="I132" t="str">
            <v xml:space="preserve"> </v>
          </cell>
          <cell r="J132" t="str">
            <v xml:space="preserve"> </v>
          </cell>
        </row>
        <row r="133">
          <cell r="F133" t="str">
            <v>　</v>
          </cell>
          <cell r="J133" t="str">
            <v xml:space="preserve"> </v>
          </cell>
        </row>
        <row r="134">
          <cell r="B134" t="str">
            <v>HU1</v>
          </cell>
          <cell r="C134" t="str">
            <v>ﾊﾞｲﾌﾞﾛﾊﾝﾏ工</v>
          </cell>
          <cell r="D134" t="str">
            <v>H鋼打込み</v>
          </cell>
          <cell r="E134" t="str">
            <v>H300 L&lt;6</v>
          </cell>
          <cell r="F134" t="str">
            <v>N&lt;30</v>
          </cell>
          <cell r="G134">
            <v>28</v>
          </cell>
          <cell r="H134" t="str">
            <v>本</v>
          </cell>
          <cell r="I134" t="str">
            <v>赤本Ⅱ-5-②-5</v>
          </cell>
          <cell r="J134" t="str">
            <v xml:space="preserve"> </v>
          </cell>
        </row>
        <row r="135">
          <cell r="B135" t="str">
            <v>HU2</v>
          </cell>
          <cell r="C135" t="str">
            <v>ﾊﾞｲﾌﾞﾛﾊﾝﾏ工</v>
          </cell>
          <cell r="D135" t="str">
            <v>H鋼打込み</v>
          </cell>
          <cell r="E135" t="str">
            <v>H300 L&lt;10</v>
          </cell>
          <cell r="F135" t="str">
            <v>N&lt;30</v>
          </cell>
          <cell r="G135">
            <v>19</v>
          </cell>
          <cell r="H135" t="str">
            <v>本</v>
          </cell>
          <cell r="I135" t="str">
            <v>赤本Ⅱ-5-②-5</v>
          </cell>
          <cell r="J135" t="str">
            <v xml:space="preserve"> </v>
          </cell>
        </row>
        <row r="136">
          <cell r="B136" t="str">
            <v>HU3</v>
          </cell>
          <cell r="C136" t="str">
            <v>ﾊﾞｲﾌﾞﾛﾊﾝﾏ工</v>
          </cell>
          <cell r="D136" t="str">
            <v>H鋼打込み</v>
          </cell>
          <cell r="E136" t="str">
            <v>H300 L&lt;13</v>
          </cell>
          <cell r="F136" t="str">
            <v>N&lt;30</v>
          </cell>
          <cell r="G136">
            <v>17</v>
          </cell>
          <cell r="H136" t="str">
            <v>本</v>
          </cell>
          <cell r="I136" t="str">
            <v>赤本Ⅱ-5-②-5</v>
          </cell>
          <cell r="J136" t="str">
            <v xml:space="preserve"> </v>
          </cell>
        </row>
        <row r="137">
          <cell r="B137" t="str">
            <v>HH1</v>
          </cell>
          <cell r="C137" t="str">
            <v>ﾊﾞｲﾌﾞﾛﾊﾝﾏ工</v>
          </cell>
          <cell r="D137" t="str">
            <v>H鋼引抜き</v>
          </cell>
          <cell r="E137" t="str">
            <v xml:space="preserve"> L&lt;6</v>
          </cell>
          <cell r="F137" t="str">
            <v>　</v>
          </cell>
          <cell r="G137">
            <v>52</v>
          </cell>
          <cell r="H137" t="str">
            <v>本</v>
          </cell>
          <cell r="I137" t="str">
            <v>赤本Ⅱ-5-②-7</v>
          </cell>
          <cell r="J137" t="str">
            <v xml:space="preserve"> </v>
          </cell>
        </row>
        <row r="138">
          <cell r="B138" t="str">
            <v>HH2</v>
          </cell>
          <cell r="C138" t="str">
            <v>ﾊﾞｲﾌﾞﾛﾊﾝﾏ工</v>
          </cell>
          <cell r="D138" t="str">
            <v>H鋼引抜き</v>
          </cell>
          <cell r="E138" t="str">
            <v xml:space="preserve"> L&lt;10</v>
          </cell>
          <cell r="F138" t="str">
            <v>　</v>
          </cell>
          <cell r="G138">
            <v>38</v>
          </cell>
          <cell r="H138" t="str">
            <v>本</v>
          </cell>
          <cell r="I138" t="str">
            <v>赤本Ⅱ-5-②-7</v>
          </cell>
          <cell r="J138" t="str">
            <v xml:space="preserve"> </v>
          </cell>
        </row>
        <row r="139">
          <cell r="B139" t="str">
            <v>HH3</v>
          </cell>
          <cell r="C139" t="str">
            <v>ﾊﾞｲﾌﾞﾛﾊﾝﾏ工</v>
          </cell>
          <cell r="D139" t="str">
            <v>H鋼引抜き</v>
          </cell>
          <cell r="E139" t="str">
            <v xml:space="preserve"> L&lt;13</v>
          </cell>
          <cell r="F139" t="str">
            <v>　</v>
          </cell>
          <cell r="G139">
            <v>35</v>
          </cell>
          <cell r="H139" t="str">
            <v>本</v>
          </cell>
          <cell r="I139" t="str">
            <v>赤本Ⅱ-5-②-7</v>
          </cell>
          <cell r="J139" t="str">
            <v xml:space="preserve"> </v>
          </cell>
        </row>
        <row r="140">
          <cell r="B140" t="str">
            <v>YU1</v>
          </cell>
          <cell r="C140" t="str">
            <v>ﾊﾞｲﾌﾞﾛﾊﾝﾏ工</v>
          </cell>
          <cell r="D140" t="str">
            <v>矢板打込み</v>
          </cell>
          <cell r="E140" t="str">
            <v>Ⅲ型,L&lt;8m</v>
          </cell>
          <cell r="F140" t="str">
            <v>N&lt;20</v>
          </cell>
          <cell r="G140">
            <v>35</v>
          </cell>
          <cell r="H140" t="str">
            <v>枚</v>
          </cell>
          <cell r="I140" t="str">
            <v>赤本Ⅱ-5-②-4</v>
          </cell>
          <cell r="J140" t="str">
            <v xml:space="preserve"> </v>
          </cell>
        </row>
        <row r="141">
          <cell r="B141" t="str">
            <v>YH1</v>
          </cell>
          <cell r="C141" t="str">
            <v>ﾊﾞｲﾌﾞﾛﾊﾝﾏ工</v>
          </cell>
          <cell r="D141" t="str">
            <v>矢板引抜き</v>
          </cell>
          <cell r="E141" t="str">
            <v>Ⅲ型,L&lt;8m</v>
          </cell>
          <cell r="F141" t="str">
            <v xml:space="preserve"> </v>
          </cell>
          <cell r="G141">
            <v>46</v>
          </cell>
          <cell r="H141" t="str">
            <v>枚</v>
          </cell>
          <cell r="I141" t="str">
            <v>赤本Ⅱ-5-②-7</v>
          </cell>
          <cell r="J141" t="str">
            <v xml:space="preserve"> </v>
          </cell>
        </row>
        <row r="142">
          <cell r="J142" t="str">
            <v xml:space="preserve"> </v>
          </cell>
        </row>
        <row r="143">
          <cell r="B143" t="str">
            <v>KJ1</v>
          </cell>
          <cell r="D143" t="str">
            <v>仮橋上部</v>
          </cell>
          <cell r="E143" t="str">
            <v>設置</v>
          </cell>
          <cell r="F143" t="str">
            <v>　</v>
          </cell>
          <cell r="G143">
            <v>10</v>
          </cell>
          <cell r="H143" t="str">
            <v>t</v>
          </cell>
          <cell r="I143" t="str">
            <v>赤本Ⅰ-11-④-16</v>
          </cell>
          <cell r="J143" t="str">
            <v xml:space="preserve"> </v>
          </cell>
        </row>
        <row r="144">
          <cell r="B144" t="str">
            <v>KJ2</v>
          </cell>
          <cell r="D144" t="str">
            <v>仮橋上部</v>
          </cell>
          <cell r="E144" t="str">
            <v>撤去</v>
          </cell>
          <cell r="F144" t="str">
            <v>　</v>
          </cell>
          <cell r="G144">
            <v>12</v>
          </cell>
          <cell r="H144" t="str">
            <v>t</v>
          </cell>
          <cell r="I144" t="str">
            <v>赤本Ⅰ-11-④-16</v>
          </cell>
          <cell r="J144" t="str">
            <v xml:space="preserve"> </v>
          </cell>
        </row>
        <row r="145">
          <cell r="B145" t="str">
            <v>KJ3</v>
          </cell>
          <cell r="D145" t="str">
            <v>覆工板</v>
          </cell>
          <cell r="E145" t="str">
            <v>設置</v>
          </cell>
          <cell r="F145" t="str">
            <v>　</v>
          </cell>
          <cell r="G145">
            <v>92</v>
          </cell>
          <cell r="H145" t="str">
            <v>m2</v>
          </cell>
          <cell r="I145" t="str">
            <v>赤本Ⅰ-11-④-16</v>
          </cell>
          <cell r="J145" t="str">
            <v xml:space="preserve"> </v>
          </cell>
        </row>
        <row r="146">
          <cell r="B146" t="str">
            <v>KJ4</v>
          </cell>
          <cell r="D146" t="str">
            <v>覆工板</v>
          </cell>
          <cell r="E146" t="str">
            <v>撤去</v>
          </cell>
          <cell r="F146" t="str">
            <v>　</v>
          </cell>
          <cell r="G146">
            <v>160</v>
          </cell>
          <cell r="H146" t="str">
            <v>m2</v>
          </cell>
          <cell r="I146" t="str">
            <v>赤本Ⅰ-11-④-16</v>
          </cell>
          <cell r="J146" t="str">
            <v xml:space="preserve"> </v>
          </cell>
        </row>
        <row r="147">
          <cell r="B147" t="str">
            <v>KJ5</v>
          </cell>
          <cell r="D147" t="str">
            <v>高欄(仮橋)</v>
          </cell>
          <cell r="E147" t="str">
            <v>設置</v>
          </cell>
          <cell r="F147" t="str">
            <v>　</v>
          </cell>
          <cell r="G147">
            <v>32</v>
          </cell>
          <cell r="H147" t="str">
            <v>m</v>
          </cell>
          <cell r="I147" t="str">
            <v>赤本Ⅰ-11-④-16</v>
          </cell>
          <cell r="J147" t="str">
            <v xml:space="preserve"> </v>
          </cell>
        </row>
        <row r="148">
          <cell r="B148" t="str">
            <v>KJ6</v>
          </cell>
          <cell r="D148" t="str">
            <v>高欄(仮橋)</v>
          </cell>
          <cell r="E148" t="str">
            <v>撤去</v>
          </cell>
          <cell r="F148" t="str">
            <v>　</v>
          </cell>
          <cell r="G148">
            <v>52</v>
          </cell>
          <cell r="H148" t="str">
            <v>m</v>
          </cell>
          <cell r="I148" t="str">
            <v>赤本Ⅰ-11-④-16</v>
          </cell>
          <cell r="J148" t="str">
            <v xml:space="preserve"> </v>
          </cell>
        </row>
        <row r="149">
          <cell r="J149" t="str">
            <v xml:space="preserve"> </v>
          </cell>
        </row>
        <row r="150">
          <cell r="B150" t="str">
            <v>KH1</v>
          </cell>
          <cell r="D150" t="str">
            <v>切梁,腹起</v>
          </cell>
          <cell r="E150" t="str">
            <v>設置</v>
          </cell>
          <cell r="F150" t="str">
            <v xml:space="preserve"> </v>
          </cell>
          <cell r="G150">
            <v>7</v>
          </cell>
          <cell r="H150" t="str">
            <v>t</v>
          </cell>
          <cell r="I150" t="str">
            <v>赤本Ⅰ-11-④-14</v>
          </cell>
          <cell r="J150" t="str">
            <v xml:space="preserve"> </v>
          </cell>
        </row>
        <row r="151">
          <cell r="B151" t="str">
            <v>KH2</v>
          </cell>
          <cell r="D151" t="str">
            <v>切梁,腹起</v>
          </cell>
          <cell r="E151" t="str">
            <v>撤去</v>
          </cell>
          <cell r="F151" t="str">
            <v xml:space="preserve"> </v>
          </cell>
          <cell r="G151">
            <v>12</v>
          </cell>
          <cell r="H151" t="str">
            <v>t</v>
          </cell>
          <cell r="I151" t="str">
            <v>赤本Ⅰ-11-④-14</v>
          </cell>
          <cell r="J151" t="str">
            <v xml:space="preserve"> </v>
          </cell>
        </row>
        <row r="152">
          <cell r="J152" t="str">
            <v xml:space="preserve"> </v>
          </cell>
        </row>
        <row r="153">
          <cell r="B153" t="str">
            <v>RB1</v>
          </cell>
          <cell r="D153" t="str">
            <v>路盤工</v>
          </cell>
          <cell r="E153" t="str">
            <v>上層路盤</v>
          </cell>
          <cell r="F153" t="str">
            <v>改築工事</v>
          </cell>
          <cell r="G153">
            <v>1200</v>
          </cell>
          <cell r="H153" t="str">
            <v>m2</v>
          </cell>
          <cell r="I153" t="str">
            <v>赤本Ⅳ-1-①-3</v>
          </cell>
          <cell r="J153" t="str">
            <v xml:space="preserve"> </v>
          </cell>
        </row>
        <row r="154">
          <cell r="B154" t="str">
            <v>RB2</v>
          </cell>
          <cell r="D154" t="str">
            <v>路盤工</v>
          </cell>
          <cell r="E154" t="str">
            <v>下層路盤</v>
          </cell>
          <cell r="F154" t="str">
            <v>改築工事</v>
          </cell>
          <cell r="G154">
            <v>1300</v>
          </cell>
          <cell r="H154" t="str">
            <v>m2</v>
          </cell>
          <cell r="I154" t="str">
            <v>赤本Ⅳ-1-①-3</v>
          </cell>
          <cell r="J154" t="str">
            <v xml:space="preserve"> </v>
          </cell>
        </row>
        <row r="155">
          <cell r="J155" t="str">
            <v xml:space="preserve"> </v>
          </cell>
        </row>
        <row r="156">
          <cell r="B156" t="str">
            <v>AS1</v>
          </cell>
          <cell r="C156" t="str">
            <v>地盤改良工</v>
          </cell>
          <cell r="D156" t="str">
            <v>安定処理工</v>
          </cell>
          <cell r="E156" t="str">
            <v>混合１回</v>
          </cell>
          <cell r="F156" t="str">
            <v>敷均・締固</v>
          </cell>
          <cell r="G156">
            <v>780</v>
          </cell>
          <cell r="H156" t="str">
            <v>m2</v>
          </cell>
          <cell r="I156" t="str">
            <v>赤本Ⅱ-1-⑦-2</v>
          </cell>
          <cell r="J156" t="str">
            <v xml:space="preserve"> </v>
          </cell>
        </row>
        <row r="157">
          <cell r="B157" t="str">
            <v>AS2</v>
          </cell>
          <cell r="C157" t="str">
            <v>地盤改良工</v>
          </cell>
          <cell r="D157" t="str">
            <v>安定処理工</v>
          </cell>
          <cell r="E157" t="str">
            <v>混合２回</v>
          </cell>
          <cell r="F157" t="str">
            <v>敷均・締固</v>
          </cell>
          <cell r="G157">
            <v>750</v>
          </cell>
          <cell r="H157" t="str">
            <v>m2</v>
          </cell>
          <cell r="I157" t="str">
            <v>赤本Ⅱ-1-⑦-2</v>
          </cell>
          <cell r="J157" t="str">
            <v xml:space="preserve"> </v>
          </cell>
        </row>
        <row r="158">
          <cell r="J158" t="str">
            <v xml:space="preserve"> </v>
          </cell>
        </row>
        <row r="159">
          <cell r="B159" t="str">
            <v>PK1</v>
          </cell>
          <cell r="C159" t="str">
            <v>PC橋架設工</v>
          </cell>
          <cell r="D159" t="str">
            <v>型枠製作</v>
          </cell>
          <cell r="E159" t="str">
            <v xml:space="preserve"> </v>
          </cell>
          <cell r="F159" t="str">
            <v xml:space="preserve"> </v>
          </cell>
          <cell r="G159">
            <v>24</v>
          </cell>
          <cell r="H159" t="str">
            <v>m2</v>
          </cell>
          <cell r="I159" t="str">
            <v>赤本Ⅰ-11-④-34</v>
          </cell>
          <cell r="J159" t="str">
            <v xml:space="preserve"> </v>
          </cell>
        </row>
        <row r="160">
          <cell r="B160" t="str">
            <v>PK2</v>
          </cell>
          <cell r="C160" t="str">
            <v>PC橋架設工</v>
          </cell>
          <cell r="D160" t="str">
            <v>型枠設置</v>
          </cell>
          <cell r="E160" t="str">
            <v xml:space="preserve"> </v>
          </cell>
          <cell r="F160" t="str">
            <v xml:space="preserve"> </v>
          </cell>
          <cell r="G160">
            <v>18</v>
          </cell>
          <cell r="H160" t="str">
            <v>m2</v>
          </cell>
          <cell r="I160" t="str">
            <v>赤本Ⅰ-11-④-34</v>
          </cell>
          <cell r="J160" t="str">
            <v xml:space="preserve"> </v>
          </cell>
        </row>
        <row r="161">
          <cell r="B161" t="str">
            <v>PK3</v>
          </cell>
          <cell r="C161" t="str">
            <v>PC橋架設工</v>
          </cell>
          <cell r="D161" t="str">
            <v>型枠撤去</v>
          </cell>
          <cell r="E161" t="str">
            <v xml:space="preserve"> </v>
          </cell>
          <cell r="F161" t="str">
            <v xml:space="preserve"> </v>
          </cell>
          <cell r="G161">
            <v>50</v>
          </cell>
          <cell r="H161" t="str">
            <v>m2</v>
          </cell>
          <cell r="I161" t="str">
            <v>赤本Ⅰ-11-④-34</v>
          </cell>
          <cell r="J161" t="str">
            <v xml:space="preserve"> </v>
          </cell>
        </row>
        <row r="162">
          <cell r="B162" t="str">
            <v>PT1</v>
          </cell>
          <cell r="C162" t="str">
            <v>PC橋架設工</v>
          </cell>
          <cell r="D162" t="str">
            <v>鉄筋加工</v>
          </cell>
          <cell r="E162" t="str">
            <v xml:space="preserve"> </v>
          </cell>
          <cell r="F162" t="str">
            <v xml:space="preserve"> </v>
          </cell>
          <cell r="G162">
            <v>1</v>
          </cell>
          <cell r="H162" t="str">
            <v>t</v>
          </cell>
          <cell r="I162" t="str">
            <v>赤本Ⅰ-11-④-34</v>
          </cell>
          <cell r="J162" t="str">
            <v xml:space="preserve"> </v>
          </cell>
        </row>
        <row r="163">
          <cell r="B163" t="str">
            <v>PT2</v>
          </cell>
          <cell r="C163" t="str">
            <v>PC橋架設工</v>
          </cell>
          <cell r="D163" t="str">
            <v>鉄筋組立</v>
          </cell>
          <cell r="E163" t="str">
            <v xml:space="preserve"> </v>
          </cell>
          <cell r="F163" t="str">
            <v xml:space="preserve"> </v>
          </cell>
          <cell r="G163">
            <v>0.6</v>
          </cell>
          <cell r="H163" t="str">
            <v>t</v>
          </cell>
          <cell r="I163" t="str">
            <v>赤本Ⅰ-11-④-34</v>
          </cell>
          <cell r="J163" t="str">
            <v xml:space="preserve"> </v>
          </cell>
        </row>
        <row r="164">
          <cell r="B164" t="str">
            <v>PC1</v>
          </cell>
          <cell r="C164" t="str">
            <v>PC橋架設工</v>
          </cell>
          <cell r="D164" t="str">
            <v>ｹｰﾌﾞﾙ組立</v>
          </cell>
          <cell r="E164" t="str">
            <v>ｼﾝｸﾞﾙｽﾄﾗﾝﾄﾞ</v>
          </cell>
          <cell r="F164" t="str">
            <v xml:space="preserve"> </v>
          </cell>
          <cell r="G164">
            <v>170</v>
          </cell>
          <cell r="H164" t="str">
            <v>m</v>
          </cell>
          <cell r="I164" t="str">
            <v>赤本Ⅰ-11-④-34</v>
          </cell>
          <cell r="J164" t="str">
            <v xml:space="preserve"> </v>
          </cell>
        </row>
        <row r="165">
          <cell r="B165" t="str">
            <v>PC2</v>
          </cell>
          <cell r="C165" t="str">
            <v>PC橋架設工</v>
          </cell>
          <cell r="D165" t="str">
            <v>ｹｰﾌﾞﾙ組立</v>
          </cell>
          <cell r="E165" t="str">
            <v>鋼棒</v>
          </cell>
          <cell r="F165" t="str">
            <v xml:space="preserve"> </v>
          </cell>
          <cell r="G165">
            <v>140</v>
          </cell>
          <cell r="H165" t="str">
            <v>m</v>
          </cell>
          <cell r="I165" t="str">
            <v>赤本Ⅰ-11-④-34</v>
          </cell>
          <cell r="J165" t="str">
            <v xml:space="preserve"> </v>
          </cell>
        </row>
        <row r="166">
          <cell r="B166" t="str">
            <v>PC3</v>
          </cell>
          <cell r="C166" t="str">
            <v>PC橋架設工</v>
          </cell>
          <cell r="D166" t="str">
            <v>緊張工</v>
          </cell>
          <cell r="E166" t="str">
            <v xml:space="preserve"> </v>
          </cell>
          <cell r="F166" t="str">
            <v xml:space="preserve"> </v>
          </cell>
          <cell r="J166" t="str">
            <v xml:space="preserve"> </v>
          </cell>
        </row>
        <row r="167">
          <cell r="B167" t="str">
            <v>PCH</v>
          </cell>
          <cell r="C167" t="str">
            <v>PC橋架設工</v>
          </cell>
          <cell r="D167" t="str">
            <v>ｺﾝｸﾘｰﾄ</v>
          </cell>
          <cell r="E167" t="str">
            <v>PC箱桁</v>
          </cell>
          <cell r="F167" t="str">
            <v xml:space="preserve"> </v>
          </cell>
          <cell r="G167">
            <v>170</v>
          </cell>
          <cell r="H167" t="str">
            <v>m3</v>
          </cell>
          <cell r="I167" t="str">
            <v>赤本Ⅳ-7-⑫-1</v>
          </cell>
          <cell r="J167" t="str">
            <v xml:space="preserve"> </v>
          </cell>
        </row>
        <row r="168">
          <cell r="B168" t="str">
            <v>PCH1</v>
          </cell>
          <cell r="C168" t="str">
            <v>PC橋架設工</v>
          </cell>
          <cell r="D168" t="str">
            <v>ｹｰﾌﾞﾙ組立</v>
          </cell>
          <cell r="E168" t="str">
            <v>縦締め</v>
          </cell>
          <cell r="F168" t="str">
            <v>ﾏﾙﾁﾜｲﾔｰ</v>
          </cell>
          <cell r="G168">
            <v>190</v>
          </cell>
          <cell r="H168" t="str">
            <v>m</v>
          </cell>
          <cell r="I168" t="str">
            <v>赤本Ⅳ-7-⑫-4</v>
          </cell>
          <cell r="J168" t="str">
            <v xml:space="preserve"> </v>
          </cell>
        </row>
        <row r="169">
          <cell r="B169" t="str">
            <v>PCH2</v>
          </cell>
          <cell r="C169" t="str">
            <v>PC橋架設工</v>
          </cell>
          <cell r="D169" t="str">
            <v>ｹｰﾌﾞﾙ組立</v>
          </cell>
          <cell r="E169" t="str">
            <v>縦締め</v>
          </cell>
          <cell r="F169" t="str">
            <v>ﾏﾙﾁｽﾄﾗﾝﾄﾞ</v>
          </cell>
          <cell r="G169">
            <v>150</v>
          </cell>
          <cell r="H169" t="str">
            <v>m</v>
          </cell>
          <cell r="I169" t="str">
            <v>赤本Ⅳ-7-⑫-4</v>
          </cell>
          <cell r="J169" t="str">
            <v xml:space="preserve"> </v>
          </cell>
        </row>
        <row r="170">
          <cell r="B170" t="str">
            <v>PCH3</v>
          </cell>
          <cell r="C170" t="str">
            <v>PC橋架設工</v>
          </cell>
          <cell r="D170" t="str">
            <v>ｹｰﾌﾞﾙ組立</v>
          </cell>
          <cell r="E170" t="str">
            <v>横締め</v>
          </cell>
          <cell r="F170" t="str">
            <v>ﾏﾙﾁﾜｲﾔｰ</v>
          </cell>
          <cell r="G170">
            <v>260</v>
          </cell>
          <cell r="H170" t="str">
            <v>m</v>
          </cell>
          <cell r="I170" t="str">
            <v>赤本Ⅳ-7-⑫-4</v>
          </cell>
          <cell r="J170" t="str">
            <v xml:space="preserve"> </v>
          </cell>
        </row>
        <row r="171">
          <cell r="B171" t="str">
            <v>PCH4</v>
          </cell>
          <cell r="C171" t="str">
            <v>PC橋架設工</v>
          </cell>
          <cell r="D171" t="str">
            <v>ｹｰﾌﾞﾙ組立</v>
          </cell>
          <cell r="E171" t="str">
            <v>横締め</v>
          </cell>
          <cell r="F171" t="str">
            <v>ｼﾝｸﾞﾙｽﾄﾗﾝﾄﾞ</v>
          </cell>
          <cell r="G171">
            <v>330</v>
          </cell>
          <cell r="H171" t="str">
            <v>m</v>
          </cell>
          <cell r="I171" t="str">
            <v>赤本Ⅳ-7-⑫-4</v>
          </cell>
          <cell r="J171" t="str">
            <v xml:space="preserve"> </v>
          </cell>
        </row>
        <row r="172">
          <cell r="B172" t="str">
            <v>PCH5</v>
          </cell>
          <cell r="C172" t="str">
            <v>PC橋架設工</v>
          </cell>
          <cell r="D172" t="str">
            <v>ｹｰﾌﾞﾙ組立</v>
          </cell>
          <cell r="E172" t="str">
            <v>横締め</v>
          </cell>
          <cell r="F172" t="str">
            <v>ﾊﾞｰｼｽﾃﾑ</v>
          </cell>
          <cell r="G172">
            <v>270</v>
          </cell>
          <cell r="H172" t="str">
            <v>m</v>
          </cell>
          <cell r="I172" t="str">
            <v>赤本Ⅳ-7-⑫-4</v>
          </cell>
          <cell r="J172" t="str">
            <v xml:space="preserve"> </v>
          </cell>
        </row>
        <row r="173">
          <cell r="B173" t="str">
            <v>PCH6</v>
          </cell>
          <cell r="C173" t="str">
            <v>PC橋架設工</v>
          </cell>
          <cell r="D173" t="str">
            <v>ｸﾞﾗｳﾄ材注入</v>
          </cell>
          <cell r="E173" t="str">
            <v>縦締め</v>
          </cell>
          <cell r="F173" t="str">
            <v>ﾏﾙﾁﾜｲﾔｰ</v>
          </cell>
          <cell r="G173">
            <v>530</v>
          </cell>
          <cell r="H173" t="str">
            <v>m</v>
          </cell>
          <cell r="I173" t="str">
            <v>赤本Ⅳ-7-⑫-4</v>
          </cell>
          <cell r="J173" t="str">
            <v xml:space="preserve"> </v>
          </cell>
        </row>
        <row r="174">
          <cell r="B174" t="str">
            <v>PCH7</v>
          </cell>
          <cell r="C174" t="str">
            <v>PC橋架設工</v>
          </cell>
          <cell r="D174" t="str">
            <v>ｸﾞﾗｳﾄ材注入</v>
          </cell>
          <cell r="E174" t="str">
            <v>縦締め</v>
          </cell>
          <cell r="F174" t="str">
            <v>ﾏﾙﾁｽﾄﾗﾝﾄﾞ</v>
          </cell>
          <cell r="G174">
            <v>410</v>
          </cell>
          <cell r="H174" t="str">
            <v>m</v>
          </cell>
          <cell r="I174" t="str">
            <v>赤本Ⅳ-7-⑫-4</v>
          </cell>
          <cell r="J174" t="str">
            <v xml:space="preserve"> </v>
          </cell>
        </row>
        <row r="175">
          <cell r="B175" t="str">
            <v>PCH8</v>
          </cell>
          <cell r="C175" t="str">
            <v>PC橋架設工</v>
          </cell>
          <cell r="D175" t="str">
            <v>ｸﾞﾗｳﾄ材注入</v>
          </cell>
          <cell r="E175" t="str">
            <v>横締め</v>
          </cell>
          <cell r="F175" t="str">
            <v>ﾏﾙﾁﾜｲﾔｰ</v>
          </cell>
          <cell r="G175">
            <v>650</v>
          </cell>
          <cell r="H175" t="str">
            <v>m</v>
          </cell>
          <cell r="I175" t="str">
            <v>赤本Ⅳ-7-⑫-4</v>
          </cell>
          <cell r="J175" t="str">
            <v xml:space="preserve"> </v>
          </cell>
        </row>
        <row r="176">
          <cell r="B176" t="str">
            <v>PCH9</v>
          </cell>
          <cell r="C176" t="str">
            <v>PC橋架設工</v>
          </cell>
          <cell r="D176" t="str">
            <v>ｸﾞﾗｳﾄ材注入</v>
          </cell>
          <cell r="E176" t="str">
            <v>横締め</v>
          </cell>
          <cell r="F176" t="str">
            <v>ｼﾝｸﾞﾙｽﾄﾗﾝﾄﾞ</v>
          </cell>
          <cell r="G176">
            <v>720</v>
          </cell>
          <cell r="H176" t="str">
            <v>m</v>
          </cell>
          <cell r="I176" t="str">
            <v>赤本Ⅳ-7-⑫-4</v>
          </cell>
          <cell r="J176" t="str">
            <v xml:space="preserve"> </v>
          </cell>
        </row>
        <row r="177">
          <cell r="B177" t="str">
            <v>PCH10</v>
          </cell>
          <cell r="C177" t="str">
            <v>PC橋架設工</v>
          </cell>
          <cell r="D177" t="str">
            <v>ｸﾞﾗｳﾄ材注入</v>
          </cell>
          <cell r="E177" t="str">
            <v>横締め</v>
          </cell>
          <cell r="F177" t="str">
            <v>ﾊﾞｰｼｽﾃﾑ</v>
          </cell>
          <cell r="G177">
            <v>590</v>
          </cell>
          <cell r="H177" t="str">
            <v>m</v>
          </cell>
          <cell r="I177" t="str">
            <v>赤本Ⅳ-7-⑫-4</v>
          </cell>
          <cell r="J177" t="str">
            <v xml:space="preserve"> </v>
          </cell>
        </row>
        <row r="178">
          <cell r="B178" t="str">
            <v>PH1</v>
          </cell>
          <cell r="C178" t="str">
            <v>PC橋架設工</v>
          </cell>
          <cell r="D178" t="str">
            <v>緊張工</v>
          </cell>
          <cell r="E178" t="str">
            <v>縦締め両側</v>
          </cell>
          <cell r="F178" t="str">
            <v>ﾏﾙﾁﾜｲﾔｰ</v>
          </cell>
          <cell r="G178">
            <v>14</v>
          </cell>
          <cell r="H178" t="str">
            <v>本</v>
          </cell>
          <cell r="I178" t="str">
            <v>赤本Ⅳ-7-⑫-6</v>
          </cell>
          <cell r="J178" t="str">
            <v xml:space="preserve"> </v>
          </cell>
        </row>
        <row r="179">
          <cell r="B179" t="str">
            <v>PH2</v>
          </cell>
          <cell r="C179" t="str">
            <v>PC橋架設工</v>
          </cell>
          <cell r="D179" t="str">
            <v>緊張工</v>
          </cell>
          <cell r="E179" t="str">
            <v>縦締め両側</v>
          </cell>
          <cell r="F179" t="str">
            <v>ﾏﾙﾁｽﾄﾗﾝﾄﾞ</v>
          </cell>
          <cell r="G179">
            <v>10</v>
          </cell>
          <cell r="H179" t="str">
            <v>本</v>
          </cell>
          <cell r="I179" t="str">
            <v>赤本Ⅳ-7-⑫-6</v>
          </cell>
          <cell r="J179" t="str">
            <v xml:space="preserve"> </v>
          </cell>
        </row>
        <row r="180">
          <cell r="B180" t="str">
            <v>PH3</v>
          </cell>
          <cell r="C180" t="str">
            <v>PC橋架設工</v>
          </cell>
          <cell r="D180" t="str">
            <v>緊張工</v>
          </cell>
          <cell r="E180" t="str">
            <v>縦締め片側</v>
          </cell>
          <cell r="F180" t="str">
            <v>ﾏﾙﾁﾜｲﾔｰ</v>
          </cell>
          <cell r="G180">
            <v>27</v>
          </cell>
          <cell r="H180" t="str">
            <v>本</v>
          </cell>
          <cell r="I180" t="str">
            <v>赤本Ⅳ-7-⑫-6</v>
          </cell>
          <cell r="J180" t="str">
            <v xml:space="preserve"> </v>
          </cell>
        </row>
        <row r="181">
          <cell r="B181" t="str">
            <v>PH4</v>
          </cell>
          <cell r="C181" t="str">
            <v>PC橋架設工</v>
          </cell>
          <cell r="D181" t="str">
            <v>緊張工</v>
          </cell>
          <cell r="E181" t="str">
            <v>縦締め片側</v>
          </cell>
          <cell r="F181" t="str">
            <v>ﾏﾙﾁｽﾄﾗﾝﾄﾞ</v>
          </cell>
          <cell r="G181">
            <v>19</v>
          </cell>
          <cell r="H181" t="str">
            <v>本</v>
          </cell>
          <cell r="I181" t="str">
            <v>赤本Ⅳ-7-⑫-6</v>
          </cell>
          <cell r="J181" t="str">
            <v xml:space="preserve"> </v>
          </cell>
        </row>
        <row r="182">
          <cell r="B182" t="str">
            <v>PH5</v>
          </cell>
          <cell r="C182" t="str">
            <v>PC橋架設工</v>
          </cell>
          <cell r="D182" t="str">
            <v>緊張工</v>
          </cell>
          <cell r="E182" t="str">
            <v>横締め両側</v>
          </cell>
          <cell r="F182" t="str">
            <v>ﾏﾙﾁﾜｲﾔｰ</v>
          </cell>
          <cell r="G182">
            <v>16</v>
          </cell>
          <cell r="H182" t="str">
            <v>本</v>
          </cell>
          <cell r="I182" t="str">
            <v>赤本Ⅳ-7-⑫-6</v>
          </cell>
          <cell r="J182" t="str">
            <v xml:space="preserve"> </v>
          </cell>
        </row>
        <row r="183">
          <cell r="B183" t="str">
            <v>PH6</v>
          </cell>
          <cell r="C183" t="str">
            <v>PC橋架設工</v>
          </cell>
          <cell r="D183" t="str">
            <v>緊張工</v>
          </cell>
          <cell r="E183" t="str">
            <v>横締め両側</v>
          </cell>
          <cell r="F183" t="str">
            <v>ｼﾝｸﾞﾙｽﾄﾗﾝﾄﾞ</v>
          </cell>
          <cell r="G183">
            <v>20</v>
          </cell>
          <cell r="H183" t="str">
            <v>本</v>
          </cell>
          <cell r="I183" t="str">
            <v>赤本Ⅳ-7-⑫-6</v>
          </cell>
          <cell r="J183" t="str">
            <v xml:space="preserve"> </v>
          </cell>
        </row>
        <row r="184">
          <cell r="B184" t="str">
            <v>PH7</v>
          </cell>
          <cell r="C184" t="str">
            <v>PC橋架設工</v>
          </cell>
          <cell r="D184" t="str">
            <v>緊張工</v>
          </cell>
          <cell r="E184" t="str">
            <v>横締め両側</v>
          </cell>
          <cell r="F184" t="str">
            <v>ﾊﾞｰｼｽﾃﾑ</v>
          </cell>
          <cell r="G184">
            <v>17</v>
          </cell>
          <cell r="H184" t="str">
            <v>本</v>
          </cell>
          <cell r="I184" t="str">
            <v>赤本Ⅳ-7-⑫-6</v>
          </cell>
          <cell r="J184" t="str">
            <v xml:space="preserve"> </v>
          </cell>
        </row>
        <row r="185">
          <cell r="B185" t="str">
            <v>PH8</v>
          </cell>
          <cell r="C185" t="str">
            <v>PC橋架設工</v>
          </cell>
          <cell r="D185" t="str">
            <v>緊張工</v>
          </cell>
          <cell r="E185" t="str">
            <v>横締め片側</v>
          </cell>
          <cell r="F185" t="str">
            <v>ﾏﾙﾁﾜｲﾔｰ</v>
          </cell>
          <cell r="G185">
            <v>33</v>
          </cell>
          <cell r="H185" t="str">
            <v>本</v>
          </cell>
          <cell r="I185" t="str">
            <v>赤本Ⅳ-7-⑫-6</v>
          </cell>
          <cell r="J185" t="str">
            <v xml:space="preserve"> </v>
          </cell>
        </row>
        <row r="186">
          <cell r="B186" t="str">
            <v>PH9</v>
          </cell>
          <cell r="C186" t="str">
            <v>PC橋架設工</v>
          </cell>
          <cell r="D186" t="str">
            <v>緊張工</v>
          </cell>
          <cell r="E186" t="str">
            <v>横締め片側</v>
          </cell>
          <cell r="F186" t="str">
            <v>ｼﾝｸﾞﾙｽﾄﾗﾝﾄﾞ</v>
          </cell>
          <cell r="G186">
            <v>43</v>
          </cell>
          <cell r="H186" t="str">
            <v>本</v>
          </cell>
          <cell r="I186" t="str">
            <v>赤本Ⅳ-7-⑫-6</v>
          </cell>
          <cell r="J186" t="str">
            <v xml:space="preserve"> </v>
          </cell>
        </row>
        <row r="187">
          <cell r="B187" t="str">
            <v>PH10</v>
          </cell>
          <cell r="C187" t="str">
            <v>PC橋架設工</v>
          </cell>
          <cell r="D187" t="str">
            <v>緊張工</v>
          </cell>
          <cell r="E187" t="str">
            <v>横締め片側</v>
          </cell>
          <cell r="F187" t="str">
            <v>ﾊﾞｰｼｽﾃﾑ</v>
          </cell>
          <cell r="G187">
            <v>36</v>
          </cell>
          <cell r="H187" t="str">
            <v>本</v>
          </cell>
          <cell r="I187" t="str">
            <v>赤本Ⅳ-7-⑫-6</v>
          </cell>
          <cell r="J187" t="str">
            <v xml:space="preserve"> </v>
          </cell>
        </row>
        <row r="188">
          <cell r="B188" t="str">
            <v>KSS</v>
          </cell>
          <cell r="C188" t="str">
            <v>鋼橋架設工</v>
          </cell>
          <cell r="D188" t="str">
            <v>沓据付工</v>
          </cell>
          <cell r="E188" t="str">
            <v>金属沓</v>
          </cell>
          <cell r="F188" t="str">
            <v xml:space="preserve"> </v>
          </cell>
          <cell r="G188" t="str">
            <v xml:space="preserve"> </v>
          </cell>
          <cell r="H188" t="str">
            <v>基</v>
          </cell>
          <cell r="I188" t="str">
            <v xml:space="preserve"> </v>
          </cell>
          <cell r="J188" t="str">
            <v xml:space="preserve"> </v>
          </cell>
        </row>
        <row r="189">
          <cell r="B189" t="str">
            <v>KHH</v>
          </cell>
          <cell r="C189" t="str">
            <v>橋梁付属物工</v>
          </cell>
          <cell r="D189" t="str">
            <v>排水工</v>
          </cell>
          <cell r="E189" t="str">
            <v>排水管設置</v>
          </cell>
          <cell r="F189" t="str">
            <v>φ100～200</v>
          </cell>
          <cell r="G189">
            <v>55.6</v>
          </cell>
          <cell r="H189" t="str">
            <v>m</v>
          </cell>
          <cell r="I189" t="str">
            <v>赤本Ⅳ-7-⑰-1</v>
          </cell>
          <cell r="J189" t="str">
            <v xml:space="preserve"> </v>
          </cell>
        </row>
        <row r="190">
          <cell r="B190" t="str">
            <v>KHS</v>
          </cell>
          <cell r="C190" t="str">
            <v xml:space="preserve"> </v>
          </cell>
          <cell r="D190" t="str">
            <v>伸縮装置工</v>
          </cell>
          <cell r="E190" t="str">
            <v>新設</v>
          </cell>
          <cell r="F190" t="str">
            <v>先付・後付</v>
          </cell>
          <cell r="G190">
            <v>7.2</v>
          </cell>
          <cell r="H190" t="str">
            <v>m</v>
          </cell>
          <cell r="I190" t="str">
            <v>赤本Ⅰ-11-⑤-19</v>
          </cell>
          <cell r="J190" t="str">
            <v xml:space="preserve">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部材諸元"/>
      <sheetName val="材料費"/>
      <sheetName val="ｍ&amp;㎡"/>
      <sheetName val="m"/>
      <sheetName val="㎡"/>
      <sheetName val="m&amp;架台"/>
      <sheetName val="m&amp;改良"/>
      <sheetName val="m&amp;砕石"/>
      <sheetName val="㎡全体"/>
      <sheetName val="㎡全体&amp;架台"/>
      <sheetName val="㎡全体&amp;砕石"/>
      <sheetName val="歩掛表"/>
      <sheetName val="荷重材料"/>
      <sheetName val="荷重労務"/>
      <sheetName val="遊間材料"/>
      <sheetName val="ヘキサ材料"/>
      <sheetName val="ヘキサ労務"/>
      <sheetName val="止水材料"/>
      <sheetName val="止水労務"/>
      <sheetName val="遊間労務"/>
      <sheetName val="ﾘｽﾄ"/>
    </sheetNames>
    <sheetDataSet>
      <sheetData sheetId="0" refreshError="1">
        <row r="6">
          <cell r="A6">
            <v>1</v>
          </cell>
          <cell r="B6" t="str">
            <v>（空白）</v>
          </cell>
          <cell r="C6">
            <v>0</v>
          </cell>
          <cell r="D6">
            <v>0</v>
          </cell>
          <cell r="E6" t="str">
            <v>×</v>
          </cell>
          <cell r="F6">
            <v>0</v>
          </cell>
          <cell r="G6" t="str">
            <v>＝</v>
          </cell>
          <cell r="H6">
            <v>0</v>
          </cell>
          <cell r="J6">
            <v>0</v>
          </cell>
        </row>
        <row r="7">
          <cell r="A7">
            <v>2</v>
          </cell>
          <cell r="B7" t="str">
            <v>A4</v>
          </cell>
          <cell r="C7" t="str">
            <v>A4</v>
          </cell>
          <cell r="D7">
            <v>1.5</v>
          </cell>
          <cell r="E7" t="str">
            <v>×</v>
          </cell>
          <cell r="F7">
            <v>1.5</v>
          </cell>
          <cell r="G7" t="str">
            <v>＝</v>
          </cell>
          <cell r="H7">
            <v>2.25</v>
          </cell>
          <cell r="J7">
            <v>41000</v>
          </cell>
        </row>
        <row r="8">
          <cell r="A8">
            <v>3</v>
          </cell>
          <cell r="B8" t="str">
            <v>AL4</v>
          </cell>
          <cell r="C8" t="str">
            <v>AL4</v>
          </cell>
          <cell r="D8">
            <v>1.35</v>
          </cell>
          <cell r="E8" t="str">
            <v>×</v>
          </cell>
          <cell r="F8">
            <v>1.5</v>
          </cell>
          <cell r="G8" t="str">
            <v>＝</v>
          </cell>
          <cell r="H8">
            <v>2.0249999999999999</v>
          </cell>
          <cell r="J8">
            <v>41000</v>
          </cell>
        </row>
        <row r="9">
          <cell r="A9">
            <v>4</v>
          </cell>
          <cell r="B9" t="str">
            <v>AR4</v>
          </cell>
          <cell r="C9" t="str">
            <v>AR4</v>
          </cell>
          <cell r="D9">
            <v>1.35</v>
          </cell>
          <cell r="E9" t="str">
            <v>×</v>
          </cell>
          <cell r="F9">
            <v>1.5</v>
          </cell>
          <cell r="G9" t="str">
            <v>＝</v>
          </cell>
          <cell r="H9">
            <v>2.0249999999999999</v>
          </cell>
          <cell r="J9">
            <v>41000</v>
          </cell>
        </row>
        <row r="10">
          <cell r="A10">
            <v>5</v>
          </cell>
          <cell r="B10" t="str">
            <v>B4</v>
          </cell>
          <cell r="C10" t="str">
            <v>B4</v>
          </cell>
          <cell r="D10">
            <v>1.5</v>
          </cell>
          <cell r="E10" t="str">
            <v>×</v>
          </cell>
          <cell r="F10">
            <v>1.48</v>
          </cell>
          <cell r="G10" t="str">
            <v>＝</v>
          </cell>
          <cell r="H10">
            <v>2.2200000000000002</v>
          </cell>
          <cell r="J10">
            <v>41000</v>
          </cell>
        </row>
        <row r="11">
          <cell r="A11">
            <v>6</v>
          </cell>
          <cell r="B11" t="str">
            <v>BL4</v>
          </cell>
          <cell r="C11" t="str">
            <v>BL4</v>
          </cell>
          <cell r="D11">
            <v>1.35</v>
          </cell>
          <cell r="E11" t="str">
            <v>×</v>
          </cell>
          <cell r="F11">
            <v>1.48</v>
          </cell>
          <cell r="G11" t="str">
            <v>＝</v>
          </cell>
          <cell r="H11">
            <v>1.998</v>
          </cell>
          <cell r="J11">
            <v>41000</v>
          </cell>
        </row>
        <row r="12">
          <cell r="A12">
            <v>7</v>
          </cell>
          <cell r="B12" t="str">
            <v>BR4</v>
          </cell>
          <cell r="C12" t="str">
            <v>BR4</v>
          </cell>
          <cell r="D12">
            <v>1.35</v>
          </cell>
          <cell r="E12" t="str">
            <v>×</v>
          </cell>
          <cell r="F12">
            <v>1.48</v>
          </cell>
          <cell r="G12" t="str">
            <v>＝</v>
          </cell>
          <cell r="H12">
            <v>1.998</v>
          </cell>
          <cell r="J12">
            <v>41000</v>
          </cell>
        </row>
        <row r="13">
          <cell r="A13">
            <v>8</v>
          </cell>
          <cell r="B13" t="str">
            <v>BP4</v>
          </cell>
          <cell r="C13" t="str">
            <v>BP4</v>
          </cell>
          <cell r="D13">
            <v>1.5</v>
          </cell>
          <cell r="E13" t="str">
            <v>×</v>
          </cell>
          <cell r="F13">
            <v>1.48</v>
          </cell>
          <cell r="G13" t="str">
            <v>＝</v>
          </cell>
          <cell r="H13">
            <v>2.2200000000000002</v>
          </cell>
          <cell r="J13">
            <v>43130</v>
          </cell>
        </row>
        <row r="14">
          <cell r="A14">
            <v>9</v>
          </cell>
          <cell r="B14" t="str">
            <v>BLP4</v>
          </cell>
          <cell r="C14" t="str">
            <v>BLP4</v>
          </cell>
          <cell r="D14">
            <v>1.35</v>
          </cell>
          <cell r="E14" t="str">
            <v>×</v>
          </cell>
          <cell r="F14">
            <v>1.48</v>
          </cell>
          <cell r="G14" t="str">
            <v>＝</v>
          </cell>
          <cell r="H14">
            <v>1.998</v>
          </cell>
          <cell r="J14">
            <v>43130</v>
          </cell>
        </row>
        <row r="15">
          <cell r="A15">
            <v>10</v>
          </cell>
          <cell r="B15" t="str">
            <v>BRP4</v>
          </cell>
          <cell r="C15" t="str">
            <v>BRP4</v>
          </cell>
          <cell r="D15">
            <v>1.35</v>
          </cell>
          <cell r="E15" t="str">
            <v>×</v>
          </cell>
          <cell r="F15">
            <v>1.48</v>
          </cell>
          <cell r="G15" t="str">
            <v>＝</v>
          </cell>
          <cell r="H15">
            <v>1.998</v>
          </cell>
          <cell r="J15">
            <v>43130</v>
          </cell>
        </row>
        <row r="16">
          <cell r="A16">
            <v>11</v>
          </cell>
          <cell r="B16" t="str">
            <v>A6</v>
          </cell>
          <cell r="C16" t="str">
            <v>A6</v>
          </cell>
          <cell r="D16">
            <v>1.5</v>
          </cell>
          <cell r="E16" t="str">
            <v>×</v>
          </cell>
          <cell r="F16">
            <v>1.5</v>
          </cell>
          <cell r="G16" t="str">
            <v>＝</v>
          </cell>
          <cell r="H16">
            <v>2.25</v>
          </cell>
          <cell r="J16">
            <v>42000</v>
          </cell>
        </row>
        <row r="17">
          <cell r="A17">
            <v>12</v>
          </cell>
          <cell r="B17" t="str">
            <v>AL6</v>
          </cell>
          <cell r="C17" t="str">
            <v>AL6</v>
          </cell>
          <cell r="D17">
            <v>1.35</v>
          </cell>
          <cell r="E17" t="str">
            <v>×</v>
          </cell>
          <cell r="F17">
            <v>1.5</v>
          </cell>
          <cell r="G17" t="str">
            <v>＝</v>
          </cell>
          <cell r="H17">
            <v>2.0249999999999999</v>
          </cell>
          <cell r="J17">
            <v>42000</v>
          </cell>
        </row>
        <row r="18">
          <cell r="A18">
            <v>13</v>
          </cell>
          <cell r="B18" t="str">
            <v>AR6</v>
          </cell>
          <cell r="C18" t="str">
            <v>AR6</v>
          </cell>
          <cell r="D18">
            <v>1.35</v>
          </cell>
          <cell r="E18" t="str">
            <v>×</v>
          </cell>
          <cell r="F18">
            <v>1.5</v>
          </cell>
          <cell r="G18" t="str">
            <v>＝</v>
          </cell>
          <cell r="H18">
            <v>2.0249999999999999</v>
          </cell>
          <cell r="J18">
            <v>42000</v>
          </cell>
        </row>
        <row r="19">
          <cell r="A19">
            <v>14</v>
          </cell>
          <cell r="B19" t="str">
            <v>B6</v>
          </cell>
          <cell r="C19" t="str">
            <v>B6</v>
          </cell>
          <cell r="D19">
            <v>1.5</v>
          </cell>
          <cell r="E19" t="str">
            <v>×</v>
          </cell>
          <cell r="F19">
            <v>1.48</v>
          </cell>
          <cell r="G19" t="str">
            <v>＝</v>
          </cell>
          <cell r="H19">
            <v>2.2200000000000002</v>
          </cell>
          <cell r="J19">
            <v>42000</v>
          </cell>
        </row>
        <row r="20">
          <cell r="A20">
            <v>15</v>
          </cell>
          <cell r="B20" t="str">
            <v>BL6</v>
          </cell>
          <cell r="C20" t="str">
            <v>BL6</v>
          </cell>
          <cell r="D20">
            <v>1.35</v>
          </cell>
          <cell r="E20" t="str">
            <v>×</v>
          </cell>
          <cell r="F20">
            <v>1.48</v>
          </cell>
          <cell r="G20" t="str">
            <v>＝</v>
          </cell>
          <cell r="H20">
            <v>1.998</v>
          </cell>
          <cell r="J20">
            <v>42000</v>
          </cell>
        </row>
        <row r="21">
          <cell r="A21">
            <v>16</v>
          </cell>
          <cell r="B21" t="str">
            <v>BR6</v>
          </cell>
          <cell r="C21" t="str">
            <v>BR6</v>
          </cell>
          <cell r="D21">
            <v>1.35</v>
          </cell>
          <cell r="E21" t="str">
            <v>×</v>
          </cell>
          <cell r="F21">
            <v>1.48</v>
          </cell>
          <cell r="G21" t="str">
            <v>＝</v>
          </cell>
          <cell r="H21">
            <v>1.998</v>
          </cell>
          <cell r="J21">
            <v>42000</v>
          </cell>
        </row>
        <row r="22">
          <cell r="A22">
            <v>17</v>
          </cell>
          <cell r="B22" t="str">
            <v>BP6</v>
          </cell>
          <cell r="C22" t="str">
            <v>BP6</v>
          </cell>
          <cell r="D22">
            <v>1.5</v>
          </cell>
          <cell r="E22" t="str">
            <v>×</v>
          </cell>
          <cell r="F22">
            <v>1.48</v>
          </cell>
          <cell r="G22" t="str">
            <v>＝</v>
          </cell>
          <cell r="H22">
            <v>2.2200000000000002</v>
          </cell>
          <cell r="J22">
            <v>44130</v>
          </cell>
        </row>
        <row r="23">
          <cell r="A23">
            <v>18</v>
          </cell>
          <cell r="B23" t="str">
            <v>BLP6</v>
          </cell>
          <cell r="C23" t="str">
            <v>BLP6</v>
          </cell>
          <cell r="D23">
            <v>1.35</v>
          </cell>
          <cell r="E23" t="str">
            <v>×</v>
          </cell>
          <cell r="F23">
            <v>1.48</v>
          </cell>
          <cell r="G23" t="str">
            <v>＝</v>
          </cell>
          <cell r="H23">
            <v>1.998</v>
          </cell>
          <cell r="J23">
            <v>44130</v>
          </cell>
        </row>
        <row r="24">
          <cell r="A24">
            <v>19</v>
          </cell>
          <cell r="B24" t="str">
            <v>BRP6</v>
          </cell>
          <cell r="C24" t="str">
            <v>BRP6</v>
          </cell>
          <cell r="D24">
            <v>1.35</v>
          </cell>
          <cell r="E24" t="str">
            <v>×</v>
          </cell>
          <cell r="F24">
            <v>1.48</v>
          </cell>
          <cell r="G24" t="str">
            <v>＝</v>
          </cell>
          <cell r="H24">
            <v>1.998</v>
          </cell>
          <cell r="J24">
            <v>44130</v>
          </cell>
        </row>
        <row r="25">
          <cell r="A25">
            <v>20</v>
          </cell>
          <cell r="B25" t="str">
            <v>A8</v>
          </cell>
          <cell r="C25" t="str">
            <v>A8</v>
          </cell>
          <cell r="D25">
            <v>1.5</v>
          </cell>
          <cell r="E25" t="str">
            <v>×</v>
          </cell>
          <cell r="F25">
            <v>1.5</v>
          </cell>
          <cell r="G25" t="str">
            <v>＝</v>
          </cell>
          <cell r="H25">
            <v>2.25</v>
          </cell>
          <cell r="J25">
            <v>44200</v>
          </cell>
        </row>
        <row r="26">
          <cell r="A26">
            <v>21</v>
          </cell>
          <cell r="B26" t="str">
            <v>AL8</v>
          </cell>
          <cell r="C26" t="str">
            <v>AL8</v>
          </cell>
          <cell r="D26">
            <v>1.35</v>
          </cell>
          <cell r="E26" t="str">
            <v>×</v>
          </cell>
          <cell r="F26">
            <v>1.5</v>
          </cell>
          <cell r="G26" t="str">
            <v>＝</v>
          </cell>
          <cell r="H26">
            <v>2.0249999999999999</v>
          </cell>
          <cell r="J26">
            <v>43000</v>
          </cell>
        </row>
        <row r="27">
          <cell r="A27">
            <v>22</v>
          </cell>
          <cell r="B27" t="str">
            <v>AR8</v>
          </cell>
          <cell r="C27" t="str">
            <v>AR8</v>
          </cell>
          <cell r="D27">
            <v>1.35</v>
          </cell>
          <cell r="E27" t="str">
            <v>×</v>
          </cell>
          <cell r="F27">
            <v>1.5</v>
          </cell>
          <cell r="G27" t="str">
            <v>＝</v>
          </cell>
          <cell r="H27">
            <v>2.0249999999999999</v>
          </cell>
          <cell r="J27">
            <v>43000</v>
          </cell>
        </row>
        <row r="28">
          <cell r="A28">
            <v>23</v>
          </cell>
          <cell r="B28" t="str">
            <v>B8</v>
          </cell>
          <cell r="C28" t="str">
            <v>B8</v>
          </cell>
          <cell r="D28">
            <v>1.5</v>
          </cell>
          <cell r="E28" t="str">
            <v>×</v>
          </cell>
          <cell r="F28">
            <v>1.48</v>
          </cell>
          <cell r="G28" t="str">
            <v>＝</v>
          </cell>
          <cell r="H28">
            <v>2.2200000000000002</v>
          </cell>
          <cell r="J28">
            <v>43000</v>
          </cell>
        </row>
        <row r="29">
          <cell r="A29">
            <v>24</v>
          </cell>
          <cell r="B29" t="str">
            <v>BL8</v>
          </cell>
          <cell r="C29" t="str">
            <v>BL8</v>
          </cell>
          <cell r="D29">
            <v>1.35</v>
          </cell>
          <cell r="E29" t="str">
            <v>×</v>
          </cell>
          <cell r="F29">
            <v>1.48</v>
          </cell>
          <cell r="G29" t="str">
            <v>＝</v>
          </cell>
          <cell r="H29">
            <v>1.998</v>
          </cell>
          <cell r="J29">
            <v>43000</v>
          </cell>
        </row>
        <row r="30">
          <cell r="A30">
            <v>25</v>
          </cell>
          <cell r="B30" t="str">
            <v>BR8</v>
          </cell>
          <cell r="C30" t="str">
            <v>BR8</v>
          </cell>
          <cell r="D30">
            <v>1.35</v>
          </cell>
          <cell r="E30" t="str">
            <v>×</v>
          </cell>
          <cell r="F30">
            <v>1.48</v>
          </cell>
          <cell r="G30" t="str">
            <v>＝</v>
          </cell>
          <cell r="H30">
            <v>1.998</v>
          </cell>
          <cell r="J30">
            <v>43000</v>
          </cell>
        </row>
        <row r="31">
          <cell r="A31">
            <v>26</v>
          </cell>
          <cell r="B31" t="str">
            <v>BP8</v>
          </cell>
          <cell r="C31" t="str">
            <v>BP8</v>
          </cell>
          <cell r="D31">
            <v>1.5</v>
          </cell>
          <cell r="E31" t="str">
            <v>×</v>
          </cell>
          <cell r="F31">
            <v>1.48</v>
          </cell>
          <cell r="G31" t="str">
            <v>＝</v>
          </cell>
          <cell r="H31">
            <v>2.2200000000000002</v>
          </cell>
          <cell r="J31">
            <v>45130</v>
          </cell>
        </row>
        <row r="32">
          <cell r="A32">
            <v>27</v>
          </cell>
          <cell r="B32" t="str">
            <v>BLP8</v>
          </cell>
          <cell r="C32" t="str">
            <v>BLP8</v>
          </cell>
          <cell r="D32">
            <v>1.35</v>
          </cell>
          <cell r="E32" t="str">
            <v>×</v>
          </cell>
          <cell r="F32">
            <v>1.48</v>
          </cell>
          <cell r="G32" t="str">
            <v>＝</v>
          </cell>
          <cell r="H32">
            <v>1.998</v>
          </cell>
          <cell r="J32">
            <v>45130</v>
          </cell>
        </row>
        <row r="33">
          <cell r="A33">
            <v>28</v>
          </cell>
          <cell r="B33" t="str">
            <v>BRP8</v>
          </cell>
          <cell r="C33" t="str">
            <v>BRP8</v>
          </cell>
          <cell r="D33">
            <v>1.35</v>
          </cell>
          <cell r="E33" t="str">
            <v>×</v>
          </cell>
          <cell r="F33">
            <v>1.48</v>
          </cell>
          <cell r="G33" t="str">
            <v>＝</v>
          </cell>
          <cell r="H33">
            <v>1.998</v>
          </cell>
          <cell r="J33">
            <v>45130</v>
          </cell>
        </row>
        <row r="34">
          <cell r="A34">
            <v>29</v>
          </cell>
          <cell r="B34" t="str">
            <v>A12</v>
          </cell>
          <cell r="C34" t="str">
            <v>A12</v>
          </cell>
          <cell r="D34">
            <v>1.5</v>
          </cell>
          <cell r="E34" t="str">
            <v>×</v>
          </cell>
          <cell r="F34">
            <v>1.5</v>
          </cell>
          <cell r="G34" t="str">
            <v>＝</v>
          </cell>
          <cell r="H34">
            <v>2.25</v>
          </cell>
          <cell r="J34">
            <v>45000</v>
          </cell>
        </row>
        <row r="35">
          <cell r="A35">
            <v>30</v>
          </cell>
          <cell r="B35" t="str">
            <v>AL12</v>
          </cell>
          <cell r="C35" t="str">
            <v>AL12</v>
          </cell>
          <cell r="D35">
            <v>1.35</v>
          </cell>
          <cell r="E35" t="str">
            <v>×</v>
          </cell>
          <cell r="F35">
            <v>1.5</v>
          </cell>
          <cell r="G35" t="str">
            <v>＝</v>
          </cell>
          <cell r="H35">
            <v>2.0249999999999999</v>
          </cell>
          <cell r="J35">
            <v>45000</v>
          </cell>
        </row>
        <row r="36">
          <cell r="A36">
            <v>31</v>
          </cell>
          <cell r="B36" t="str">
            <v>AR12</v>
          </cell>
          <cell r="C36" t="str">
            <v>AR12</v>
          </cell>
          <cell r="D36">
            <v>1.35</v>
          </cell>
          <cell r="E36" t="str">
            <v>×</v>
          </cell>
          <cell r="F36">
            <v>1.5</v>
          </cell>
          <cell r="G36" t="str">
            <v>＝</v>
          </cell>
          <cell r="H36">
            <v>2.0249999999999999</v>
          </cell>
          <cell r="J36">
            <v>45000</v>
          </cell>
        </row>
        <row r="37">
          <cell r="A37">
            <v>32</v>
          </cell>
          <cell r="B37" t="str">
            <v>B12</v>
          </cell>
          <cell r="C37" t="str">
            <v>B12</v>
          </cell>
          <cell r="D37">
            <v>1.5</v>
          </cell>
          <cell r="E37" t="str">
            <v>×</v>
          </cell>
          <cell r="F37">
            <v>1.48</v>
          </cell>
          <cell r="G37" t="str">
            <v>＝</v>
          </cell>
          <cell r="H37">
            <v>2.2200000000000002</v>
          </cell>
          <cell r="J37">
            <v>45000</v>
          </cell>
        </row>
        <row r="38">
          <cell r="A38">
            <v>33</v>
          </cell>
          <cell r="B38" t="str">
            <v>BL12</v>
          </cell>
          <cell r="C38" t="str">
            <v>BL12</v>
          </cell>
          <cell r="D38">
            <v>1.35</v>
          </cell>
          <cell r="E38" t="str">
            <v>×</v>
          </cell>
          <cell r="F38">
            <v>1.48</v>
          </cell>
          <cell r="G38" t="str">
            <v>＝</v>
          </cell>
          <cell r="H38">
            <v>1.998</v>
          </cell>
          <cell r="J38">
            <v>45000</v>
          </cell>
        </row>
        <row r="39">
          <cell r="A39">
            <v>34</v>
          </cell>
          <cell r="B39" t="str">
            <v>BR12</v>
          </cell>
          <cell r="C39" t="str">
            <v>BR12</v>
          </cell>
          <cell r="D39">
            <v>1.35</v>
          </cell>
          <cell r="E39" t="str">
            <v>×</v>
          </cell>
          <cell r="F39">
            <v>1.48</v>
          </cell>
          <cell r="G39" t="str">
            <v>＝</v>
          </cell>
          <cell r="H39">
            <v>1.998</v>
          </cell>
          <cell r="J39">
            <v>45000</v>
          </cell>
        </row>
        <row r="40">
          <cell r="A40">
            <v>35</v>
          </cell>
          <cell r="B40" t="str">
            <v>BP12</v>
          </cell>
          <cell r="C40" t="str">
            <v>BP12</v>
          </cell>
          <cell r="D40">
            <v>1.5</v>
          </cell>
          <cell r="E40" t="str">
            <v>×</v>
          </cell>
          <cell r="F40">
            <v>1.48</v>
          </cell>
          <cell r="G40" t="str">
            <v>＝</v>
          </cell>
          <cell r="H40">
            <v>2.2200000000000002</v>
          </cell>
          <cell r="J40">
            <v>47130</v>
          </cell>
        </row>
        <row r="41">
          <cell r="A41">
            <v>36</v>
          </cell>
          <cell r="B41" t="str">
            <v>BLP12</v>
          </cell>
          <cell r="C41" t="str">
            <v>BLP12</v>
          </cell>
          <cell r="D41">
            <v>1.35</v>
          </cell>
          <cell r="E41" t="str">
            <v>×</v>
          </cell>
          <cell r="F41">
            <v>1.48</v>
          </cell>
          <cell r="G41" t="str">
            <v>＝</v>
          </cell>
          <cell r="H41">
            <v>1.998</v>
          </cell>
          <cell r="J41">
            <v>47130</v>
          </cell>
        </row>
        <row r="42">
          <cell r="A42">
            <v>37</v>
          </cell>
          <cell r="B42" t="str">
            <v>BRP12</v>
          </cell>
          <cell r="C42" t="str">
            <v>BRP12</v>
          </cell>
          <cell r="D42">
            <v>1.35</v>
          </cell>
          <cell r="E42" t="str">
            <v>×</v>
          </cell>
          <cell r="F42">
            <v>1.48</v>
          </cell>
          <cell r="G42" t="str">
            <v>＝</v>
          </cell>
          <cell r="H42">
            <v>1.998</v>
          </cell>
          <cell r="J42">
            <v>47130</v>
          </cell>
        </row>
        <row r="43">
          <cell r="A43">
            <v>38</v>
          </cell>
          <cell r="B43" t="str">
            <v>C2</v>
          </cell>
          <cell r="C43" t="str">
            <v>C2</v>
          </cell>
          <cell r="D43">
            <v>1.5</v>
          </cell>
          <cell r="E43" t="str">
            <v>×</v>
          </cell>
          <cell r="F43">
            <v>0.75</v>
          </cell>
          <cell r="G43" t="str">
            <v>＝</v>
          </cell>
          <cell r="H43">
            <v>1.125</v>
          </cell>
          <cell r="J43">
            <v>23000</v>
          </cell>
        </row>
        <row r="44">
          <cell r="A44">
            <v>39</v>
          </cell>
          <cell r="B44" t="str">
            <v>CL2</v>
          </cell>
          <cell r="C44" t="str">
            <v>CL2</v>
          </cell>
          <cell r="D44">
            <v>1.35</v>
          </cell>
          <cell r="E44" t="str">
            <v>×</v>
          </cell>
          <cell r="F44">
            <v>0.75</v>
          </cell>
          <cell r="G44" t="str">
            <v>＝</v>
          </cell>
          <cell r="H44">
            <v>1.0125</v>
          </cell>
          <cell r="J44">
            <v>23000</v>
          </cell>
        </row>
        <row r="45">
          <cell r="A45">
            <v>40</v>
          </cell>
          <cell r="B45" t="str">
            <v>CR2</v>
          </cell>
          <cell r="C45" t="str">
            <v>CR2</v>
          </cell>
          <cell r="D45">
            <v>1.35</v>
          </cell>
          <cell r="E45" t="str">
            <v>×</v>
          </cell>
          <cell r="F45">
            <v>0.75</v>
          </cell>
          <cell r="G45" t="str">
            <v>＝</v>
          </cell>
          <cell r="H45">
            <v>1.0125</v>
          </cell>
          <cell r="J45">
            <v>23000</v>
          </cell>
        </row>
        <row r="46">
          <cell r="A46">
            <v>41</v>
          </cell>
          <cell r="B46" t="str">
            <v>D2</v>
          </cell>
          <cell r="C46" t="str">
            <v>D2</v>
          </cell>
          <cell r="D46">
            <v>1.5</v>
          </cell>
          <cell r="E46" t="str">
            <v>×</v>
          </cell>
          <cell r="F46">
            <v>0.73</v>
          </cell>
          <cell r="G46" t="str">
            <v>＝</v>
          </cell>
          <cell r="H46">
            <v>1.095</v>
          </cell>
          <cell r="J46">
            <v>23000</v>
          </cell>
        </row>
        <row r="47">
          <cell r="A47">
            <v>42</v>
          </cell>
          <cell r="B47" t="str">
            <v>DL2</v>
          </cell>
          <cell r="C47" t="str">
            <v>DL2</v>
          </cell>
          <cell r="D47">
            <v>1.35</v>
          </cell>
          <cell r="E47" t="str">
            <v>×</v>
          </cell>
          <cell r="F47">
            <v>0.73</v>
          </cell>
          <cell r="G47" t="str">
            <v>＝</v>
          </cell>
          <cell r="H47">
            <v>0.98550000000000004</v>
          </cell>
          <cell r="J47">
            <v>23000</v>
          </cell>
        </row>
        <row r="48">
          <cell r="A48">
            <v>43</v>
          </cell>
          <cell r="B48" t="str">
            <v>DR2</v>
          </cell>
          <cell r="C48" t="str">
            <v>DR2</v>
          </cell>
          <cell r="D48">
            <v>1.35</v>
          </cell>
          <cell r="E48" t="str">
            <v>×</v>
          </cell>
          <cell r="F48">
            <v>0.73</v>
          </cell>
          <cell r="G48" t="str">
            <v>＝</v>
          </cell>
          <cell r="H48">
            <v>0.98550000000000004</v>
          </cell>
          <cell r="J48">
            <v>23000</v>
          </cell>
        </row>
        <row r="49">
          <cell r="A49">
            <v>44</v>
          </cell>
          <cell r="B49" t="str">
            <v>DP2</v>
          </cell>
          <cell r="C49" t="str">
            <v>DP2</v>
          </cell>
          <cell r="D49">
            <v>1.5</v>
          </cell>
          <cell r="E49" t="str">
            <v>×</v>
          </cell>
          <cell r="F49">
            <v>0.73</v>
          </cell>
          <cell r="G49" t="str">
            <v>＝</v>
          </cell>
          <cell r="H49">
            <v>1.095</v>
          </cell>
          <cell r="J49">
            <v>25130</v>
          </cell>
        </row>
        <row r="50">
          <cell r="A50">
            <v>45</v>
          </cell>
          <cell r="B50" t="str">
            <v>DLP2</v>
          </cell>
          <cell r="C50" t="str">
            <v>DLP2</v>
          </cell>
          <cell r="D50">
            <v>1.35</v>
          </cell>
          <cell r="E50" t="str">
            <v>×</v>
          </cell>
          <cell r="F50">
            <v>0.73</v>
          </cell>
          <cell r="G50" t="str">
            <v>＝</v>
          </cell>
          <cell r="H50">
            <v>0.98550000000000004</v>
          </cell>
          <cell r="J50">
            <v>25130</v>
          </cell>
        </row>
        <row r="51">
          <cell r="A51">
            <v>46</v>
          </cell>
          <cell r="B51" t="str">
            <v>DRP2</v>
          </cell>
          <cell r="C51" t="str">
            <v>DRP2</v>
          </cell>
          <cell r="D51">
            <v>1.35</v>
          </cell>
          <cell r="E51" t="str">
            <v>×</v>
          </cell>
          <cell r="F51">
            <v>0.73</v>
          </cell>
          <cell r="G51" t="str">
            <v>＝</v>
          </cell>
          <cell r="H51">
            <v>0.98550000000000004</v>
          </cell>
          <cell r="J51">
            <v>25130</v>
          </cell>
        </row>
        <row r="52">
          <cell r="A52">
            <v>47</v>
          </cell>
          <cell r="B52" t="str">
            <v>C3</v>
          </cell>
          <cell r="C52" t="str">
            <v>C3</v>
          </cell>
          <cell r="D52">
            <v>1.5</v>
          </cell>
          <cell r="E52" t="str">
            <v>×</v>
          </cell>
          <cell r="F52">
            <v>0.75</v>
          </cell>
          <cell r="G52" t="str">
            <v>＝</v>
          </cell>
          <cell r="H52">
            <v>1.125</v>
          </cell>
          <cell r="J52">
            <v>23500</v>
          </cell>
        </row>
        <row r="53">
          <cell r="A53">
            <v>48</v>
          </cell>
          <cell r="B53" t="str">
            <v>CL3</v>
          </cell>
          <cell r="C53" t="str">
            <v>CL3</v>
          </cell>
          <cell r="D53">
            <v>1.35</v>
          </cell>
          <cell r="E53" t="str">
            <v>×</v>
          </cell>
          <cell r="F53">
            <v>0.75</v>
          </cell>
          <cell r="G53" t="str">
            <v>＝</v>
          </cell>
          <cell r="H53">
            <v>1.0125</v>
          </cell>
          <cell r="J53">
            <v>23500</v>
          </cell>
        </row>
        <row r="54">
          <cell r="A54">
            <v>49</v>
          </cell>
          <cell r="B54" t="str">
            <v>CR3</v>
          </cell>
          <cell r="C54" t="str">
            <v>CR3</v>
          </cell>
          <cell r="D54">
            <v>1.35</v>
          </cell>
          <cell r="E54" t="str">
            <v>×</v>
          </cell>
          <cell r="F54">
            <v>0.75</v>
          </cell>
          <cell r="G54" t="str">
            <v>＝</v>
          </cell>
          <cell r="H54">
            <v>1.0125</v>
          </cell>
          <cell r="J54">
            <v>23500</v>
          </cell>
        </row>
        <row r="55">
          <cell r="A55">
            <v>50</v>
          </cell>
          <cell r="B55" t="str">
            <v>D3</v>
          </cell>
          <cell r="C55" t="str">
            <v>D3</v>
          </cell>
          <cell r="D55">
            <v>1.5</v>
          </cell>
          <cell r="E55" t="str">
            <v>×</v>
          </cell>
          <cell r="F55">
            <v>0.73</v>
          </cell>
          <cell r="G55" t="str">
            <v>＝</v>
          </cell>
          <cell r="H55">
            <v>1.095</v>
          </cell>
          <cell r="J55">
            <v>23500</v>
          </cell>
        </row>
        <row r="56">
          <cell r="A56">
            <v>51</v>
          </cell>
          <cell r="B56" t="str">
            <v>DL3</v>
          </cell>
          <cell r="C56" t="str">
            <v>DL3</v>
          </cell>
          <cell r="D56">
            <v>1.35</v>
          </cell>
          <cell r="E56" t="str">
            <v>×</v>
          </cell>
          <cell r="F56">
            <v>0.73</v>
          </cell>
          <cell r="G56" t="str">
            <v>＝</v>
          </cell>
          <cell r="H56">
            <v>0.98550000000000004</v>
          </cell>
          <cell r="J56">
            <v>23500</v>
          </cell>
        </row>
        <row r="57">
          <cell r="A57">
            <v>52</v>
          </cell>
          <cell r="B57" t="str">
            <v>DR3</v>
          </cell>
          <cell r="C57" t="str">
            <v>DR3</v>
          </cell>
          <cell r="D57">
            <v>1.35</v>
          </cell>
          <cell r="E57" t="str">
            <v>×</v>
          </cell>
          <cell r="F57">
            <v>0.73</v>
          </cell>
          <cell r="G57" t="str">
            <v>＝</v>
          </cell>
          <cell r="H57">
            <v>0.98550000000000004</v>
          </cell>
          <cell r="J57">
            <v>23500</v>
          </cell>
        </row>
        <row r="58">
          <cell r="A58">
            <v>53</v>
          </cell>
          <cell r="B58" t="str">
            <v>DP3</v>
          </cell>
          <cell r="C58" t="str">
            <v>DP3</v>
          </cell>
          <cell r="D58">
            <v>1.5</v>
          </cell>
          <cell r="E58" t="str">
            <v>×</v>
          </cell>
          <cell r="F58">
            <v>0.73</v>
          </cell>
          <cell r="G58" t="str">
            <v>＝</v>
          </cell>
          <cell r="H58">
            <v>1.095</v>
          </cell>
          <cell r="J58">
            <v>25630</v>
          </cell>
        </row>
        <row r="59">
          <cell r="A59">
            <v>54</v>
          </cell>
          <cell r="B59" t="str">
            <v>DLP3</v>
          </cell>
          <cell r="C59" t="str">
            <v>DLP3</v>
          </cell>
          <cell r="D59">
            <v>1.35</v>
          </cell>
          <cell r="E59" t="str">
            <v>×</v>
          </cell>
          <cell r="F59">
            <v>0.73</v>
          </cell>
          <cell r="G59" t="str">
            <v>＝</v>
          </cell>
          <cell r="H59">
            <v>0.98550000000000004</v>
          </cell>
          <cell r="J59">
            <v>25630</v>
          </cell>
        </row>
        <row r="60">
          <cell r="A60">
            <v>55</v>
          </cell>
          <cell r="B60" t="str">
            <v>DRP3</v>
          </cell>
          <cell r="C60" t="str">
            <v>DRP3</v>
          </cell>
          <cell r="D60">
            <v>1.35</v>
          </cell>
          <cell r="E60" t="str">
            <v>×</v>
          </cell>
          <cell r="F60">
            <v>0.73</v>
          </cell>
          <cell r="G60" t="str">
            <v>＝</v>
          </cell>
          <cell r="H60">
            <v>0.98550000000000004</v>
          </cell>
          <cell r="J60">
            <v>25630</v>
          </cell>
        </row>
        <row r="61">
          <cell r="A61">
            <v>56</v>
          </cell>
          <cell r="B61" t="str">
            <v>C4</v>
          </cell>
          <cell r="C61" t="str">
            <v>C4</v>
          </cell>
          <cell r="D61">
            <v>1.5</v>
          </cell>
          <cell r="E61" t="str">
            <v>×</v>
          </cell>
          <cell r="F61">
            <v>0.75</v>
          </cell>
          <cell r="G61" t="str">
            <v>＝</v>
          </cell>
          <cell r="H61">
            <v>1.125</v>
          </cell>
          <cell r="J61">
            <v>24000</v>
          </cell>
        </row>
        <row r="62">
          <cell r="A62">
            <v>57</v>
          </cell>
          <cell r="B62" t="str">
            <v>CL4</v>
          </cell>
          <cell r="C62" t="str">
            <v>CL4</v>
          </cell>
          <cell r="D62">
            <v>1.35</v>
          </cell>
          <cell r="E62" t="str">
            <v>×</v>
          </cell>
          <cell r="F62">
            <v>0.75</v>
          </cell>
          <cell r="G62" t="str">
            <v>＝</v>
          </cell>
          <cell r="H62">
            <v>1.0125</v>
          </cell>
          <cell r="J62">
            <v>24000</v>
          </cell>
        </row>
        <row r="63">
          <cell r="A63">
            <v>58</v>
          </cell>
          <cell r="B63" t="str">
            <v>CR4</v>
          </cell>
          <cell r="C63" t="str">
            <v>CR4</v>
          </cell>
          <cell r="D63">
            <v>1.35</v>
          </cell>
          <cell r="E63" t="str">
            <v>×</v>
          </cell>
          <cell r="F63">
            <v>0.75</v>
          </cell>
          <cell r="G63" t="str">
            <v>＝</v>
          </cell>
          <cell r="H63">
            <v>1.0125</v>
          </cell>
          <cell r="J63">
            <v>24000</v>
          </cell>
        </row>
        <row r="64">
          <cell r="A64">
            <v>59</v>
          </cell>
          <cell r="B64" t="str">
            <v>D4</v>
          </cell>
          <cell r="C64" t="str">
            <v>D4</v>
          </cell>
          <cell r="D64">
            <v>1.5</v>
          </cell>
          <cell r="E64" t="str">
            <v>×</v>
          </cell>
          <cell r="F64">
            <v>0.73</v>
          </cell>
          <cell r="G64" t="str">
            <v>＝</v>
          </cell>
          <cell r="H64">
            <v>1.095</v>
          </cell>
          <cell r="J64">
            <v>24000</v>
          </cell>
        </row>
        <row r="65">
          <cell r="A65">
            <v>60</v>
          </cell>
          <cell r="B65" t="str">
            <v>DL4</v>
          </cell>
          <cell r="C65" t="str">
            <v>DL4</v>
          </cell>
          <cell r="D65">
            <v>1.35</v>
          </cell>
          <cell r="E65" t="str">
            <v>×</v>
          </cell>
          <cell r="F65">
            <v>0.73</v>
          </cell>
          <cell r="G65" t="str">
            <v>＝</v>
          </cell>
          <cell r="H65">
            <v>0.98550000000000004</v>
          </cell>
          <cell r="J65">
            <v>24000</v>
          </cell>
        </row>
        <row r="66">
          <cell r="A66">
            <v>61</v>
          </cell>
          <cell r="B66" t="str">
            <v>DR4</v>
          </cell>
          <cell r="C66" t="str">
            <v>DR4</v>
          </cell>
          <cell r="D66">
            <v>1.35</v>
          </cell>
          <cell r="E66" t="str">
            <v>×</v>
          </cell>
          <cell r="F66">
            <v>0.73</v>
          </cell>
          <cell r="G66" t="str">
            <v>＝</v>
          </cell>
          <cell r="H66">
            <v>0.98550000000000004</v>
          </cell>
          <cell r="J66">
            <v>24000</v>
          </cell>
        </row>
        <row r="67">
          <cell r="A67">
            <v>62</v>
          </cell>
          <cell r="B67" t="str">
            <v>DP4</v>
          </cell>
          <cell r="C67" t="str">
            <v>DP4</v>
          </cell>
          <cell r="D67">
            <v>1.5</v>
          </cell>
          <cell r="E67" t="str">
            <v>×</v>
          </cell>
          <cell r="F67">
            <v>0.73</v>
          </cell>
          <cell r="G67" t="str">
            <v>＝</v>
          </cell>
          <cell r="H67">
            <v>1.095</v>
          </cell>
          <cell r="J67">
            <v>26130</v>
          </cell>
        </row>
        <row r="68">
          <cell r="A68">
            <v>63</v>
          </cell>
          <cell r="B68" t="str">
            <v>DLP4</v>
          </cell>
          <cell r="C68" t="str">
            <v>DLP4</v>
          </cell>
          <cell r="D68">
            <v>1.35</v>
          </cell>
          <cell r="E68" t="str">
            <v>×</v>
          </cell>
          <cell r="F68">
            <v>0.73</v>
          </cell>
          <cell r="G68" t="str">
            <v>＝</v>
          </cell>
          <cell r="H68">
            <v>0.98550000000000004</v>
          </cell>
          <cell r="J68">
            <v>26130</v>
          </cell>
        </row>
        <row r="69">
          <cell r="A69">
            <v>64</v>
          </cell>
          <cell r="B69" t="str">
            <v>DRP4</v>
          </cell>
          <cell r="C69" t="str">
            <v>DRP4</v>
          </cell>
          <cell r="D69">
            <v>1.35</v>
          </cell>
          <cell r="E69" t="str">
            <v>×</v>
          </cell>
          <cell r="F69">
            <v>0.73</v>
          </cell>
          <cell r="G69" t="str">
            <v>＝</v>
          </cell>
          <cell r="H69">
            <v>0.98550000000000004</v>
          </cell>
          <cell r="J69">
            <v>26130</v>
          </cell>
        </row>
        <row r="70">
          <cell r="A70">
            <v>65</v>
          </cell>
          <cell r="B70" t="str">
            <v>C6</v>
          </cell>
          <cell r="C70" t="str">
            <v>C6</v>
          </cell>
          <cell r="D70">
            <v>1.5</v>
          </cell>
          <cell r="E70" t="str">
            <v>×</v>
          </cell>
          <cell r="F70">
            <v>0.75</v>
          </cell>
          <cell r="G70" t="str">
            <v>＝</v>
          </cell>
          <cell r="H70">
            <v>1.125</v>
          </cell>
          <cell r="J70">
            <v>25000</v>
          </cell>
        </row>
        <row r="71">
          <cell r="A71">
            <v>66</v>
          </cell>
          <cell r="B71" t="str">
            <v>CL6</v>
          </cell>
          <cell r="C71" t="str">
            <v>CL6</v>
          </cell>
          <cell r="D71">
            <v>1.35</v>
          </cell>
          <cell r="E71" t="str">
            <v>×</v>
          </cell>
          <cell r="F71">
            <v>0.75</v>
          </cell>
          <cell r="G71" t="str">
            <v>＝</v>
          </cell>
          <cell r="H71">
            <v>1.0125</v>
          </cell>
          <cell r="J71">
            <v>25000</v>
          </cell>
        </row>
        <row r="72">
          <cell r="A72">
            <v>67</v>
          </cell>
          <cell r="B72" t="str">
            <v>CR6</v>
          </cell>
          <cell r="C72" t="str">
            <v>CR6</v>
          </cell>
          <cell r="D72">
            <v>1.35</v>
          </cell>
          <cell r="E72" t="str">
            <v>×</v>
          </cell>
          <cell r="F72">
            <v>0.75</v>
          </cell>
          <cell r="G72" t="str">
            <v>＝</v>
          </cell>
          <cell r="H72">
            <v>1.0125</v>
          </cell>
          <cell r="J72">
            <v>25000</v>
          </cell>
        </row>
        <row r="73">
          <cell r="A73">
            <v>68</v>
          </cell>
          <cell r="B73" t="str">
            <v>D6</v>
          </cell>
          <cell r="C73" t="str">
            <v>D6</v>
          </cell>
          <cell r="D73">
            <v>1.5</v>
          </cell>
          <cell r="E73" t="str">
            <v>×</v>
          </cell>
          <cell r="F73">
            <v>0.73</v>
          </cell>
          <cell r="G73" t="str">
            <v>＝</v>
          </cell>
          <cell r="H73">
            <v>1.095</v>
          </cell>
          <cell r="J73">
            <v>25000</v>
          </cell>
        </row>
        <row r="74">
          <cell r="A74">
            <v>69</v>
          </cell>
          <cell r="B74" t="str">
            <v>DL6</v>
          </cell>
          <cell r="C74" t="str">
            <v>DL6</v>
          </cell>
          <cell r="D74">
            <v>1.35</v>
          </cell>
          <cell r="E74" t="str">
            <v>×</v>
          </cell>
          <cell r="F74">
            <v>0.73</v>
          </cell>
          <cell r="G74" t="str">
            <v>＝</v>
          </cell>
          <cell r="H74">
            <v>0.98550000000000004</v>
          </cell>
          <cell r="J74">
            <v>25000</v>
          </cell>
        </row>
        <row r="75">
          <cell r="A75">
            <v>70</v>
          </cell>
          <cell r="B75" t="str">
            <v>DR6</v>
          </cell>
          <cell r="C75" t="str">
            <v>DR6</v>
          </cell>
          <cell r="D75">
            <v>1.35</v>
          </cell>
          <cell r="E75" t="str">
            <v>×</v>
          </cell>
          <cell r="F75">
            <v>0.73</v>
          </cell>
          <cell r="G75" t="str">
            <v>＝</v>
          </cell>
          <cell r="H75">
            <v>0.98550000000000004</v>
          </cell>
          <cell r="J75">
            <v>25000</v>
          </cell>
        </row>
        <row r="76">
          <cell r="A76">
            <v>71</v>
          </cell>
          <cell r="B76" t="str">
            <v>DP6</v>
          </cell>
          <cell r="C76" t="str">
            <v>DP6</v>
          </cell>
          <cell r="D76">
            <v>1.5</v>
          </cell>
          <cell r="E76" t="str">
            <v>×</v>
          </cell>
          <cell r="F76">
            <v>0.73</v>
          </cell>
          <cell r="G76" t="str">
            <v>＝</v>
          </cell>
          <cell r="H76">
            <v>1.095</v>
          </cell>
          <cell r="J76">
            <v>27130</v>
          </cell>
        </row>
        <row r="77">
          <cell r="A77">
            <v>72</v>
          </cell>
          <cell r="B77" t="str">
            <v>DLP6</v>
          </cell>
          <cell r="C77" t="str">
            <v>DLP6</v>
          </cell>
          <cell r="D77">
            <v>1.35</v>
          </cell>
          <cell r="E77" t="str">
            <v>×</v>
          </cell>
          <cell r="F77">
            <v>0.73</v>
          </cell>
          <cell r="G77" t="str">
            <v>＝</v>
          </cell>
          <cell r="H77">
            <v>0.98550000000000004</v>
          </cell>
          <cell r="J77">
            <v>27130</v>
          </cell>
        </row>
        <row r="78">
          <cell r="A78">
            <v>73</v>
          </cell>
          <cell r="B78" t="str">
            <v>DRP6</v>
          </cell>
          <cell r="C78" t="str">
            <v>DRP6</v>
          </cell>
          <cell r="D78">
            <v>1.35</v>
          </cell>
          <cell r="E78" t="str">
            <v>×</v>
          </cell>
          <cell r="F78">
            <v>0.73</v>
          </cell>
          <cell r="G78" t="str">
            <v>＝</v>
          </cell>
          <cell r="H78">
            <v>0.98550000000000004</v>
          </cell>
          <cell r="J78">
            <v>27130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１"/>
      <sheetName val="１－１"/>
      <sheetName val="A2土工集計"/>
      <sheetName val="Ａ２土工"/>
      <sheetName val="材料計算"/>
      <sheetName val="延長調書"/>
      <sheetName val="部材諸元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"/>
      <sheetName val="全集計"/>
      <sheetName val="１工区"/>
      <sheetName val="２工区"/>
      <sheetName val="３工区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数"/>
      <sheetName val="P3数"/>
      <sheetName val="P4数"/>
      <sheetName val="P5数"/>
      <sheetName val="P6数"/>
      <sheetName val="P1上"/>
      <sheetName val="P1下"/>
      <sheetName val="P3上"/>
      <sheetName val="P3下"/>
      <sheetName val="P4上"/>
      <sheetName val="P4下"/>
      <sheetName val="P5上"/>
      <sheetName val="P5下"/>
      <sheetName val="P6上"/>
      <sheetName val="P6下"/>
      <sheetName val="入力"/>
      <sheetName val="Sheet1"/>
      <sheetName val="#REF"/>
      <sheetName val="掘削印刷"/>
      <sheetName val="数量計算印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重力式集計表"/>
      <sheetName val="A1"/>
      <sheetName val="A2"/>
    </sheetNames>
    <sheetDataSet>
      <sheetData sheetId="0" refreshError="1"/>
      <sheetData sheetId="1">
        <row r="146">
          <cell r="L146">
            <v>7.4059999999999997</v>
          </cell>
        </row>
      </sheetData>
      <sheetData sheetId="2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下表紙"/>
      <sheetName val="下目次"/>
      <sheetName val="下り総括表 "/>
      <sheetName val="下り鉄筋"/>
      <sheetName val="A1下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-5-4"/>
      <sheetName val="5-5-4寸法表"/>
      <sheetName val="5-5-4材料表"/>
      <sheetName val="5-5-4材料表 (2)"/>
      <sheetName val="5-5-4材料表 (3)"/>
      <sheetName val="5-5-4計算書"/>
    </sheetNames>
    <sheetDataSet>
      <sheetData sheetId="0" refreshError="1"/>
      <sheetData sheetId="1">
        <row r="5">
          <cell r="A5">
            <v>300</v>
          </cell>
          <cell r="B5">
            <v>1100</v>
          </cell>
          <cell r="C5">
            <v>200</v>
          </cell>
          <cell r="D5">
            <v>450</v>
          </cell>
          <cell r="E5">
            <v>350</v>
          </cell>
          <cell r="G5">
            <v>400</v>
          </cell>
          <cell r="H5">
            <v>1100</v>
          </cell>
          <cell r="I5">
            <v>200</v>
          </cell>
          <cell r="J5">
            <v>550</v>
          </cell>
          <cell r="K5">
            <v>450</v>
          </cell>
        </row>
        <row r="6">
          <cell r="B6">
            <v>1200</v>
          </cell>
          <cell r="C6">
            <v>200</v>
          </cell>
          <cell r="D6">
            <v>450</v>
          </cell>
          <cell r="E6">
            <v>350</v>
          </cell>
          <cell r="H6">
            <v>1200</v>
          </cell>
          <cell r="I6">
            <v>200</v>
          </cell>
          <cell r="J6">
            <v>550</v>
          </cell>
          <cell r="K6">
            <v>450</v>
          </cell>
        </row>
        <row r="7">
          <cell r="B7">
            <v>1300</v>
          </cell>
          <cell r="C7">
            <v>200</v>
          </cell>
          <cell r="D7">
            <v>450</v>
          </cell>
          <cell r="E7">
            <v>350</v>
          </cell>
          <cell r="H7">
            <v>1300</v>
          </cell>
          <cell r="I7">
            <v>200</v>
          </cell>
          <cell r="J7">
            <v>550</v>
          </cell>
          <cell r="K7">
            <v>450</v>
          </cell>
        </row>
        <row r="8">
          <cell r="B8">
            <v>1400</v>
          </cell>
          <cell r="C8">
            <v>200</v>
          </cell>
          <cell r="D8">
            <v>450</v>
          </cell>
          <cell r="E8">
            <v>350</v>
          </cell>
          <cell r="H8">
            <v>1400</v>
          </cell>
          <cell r="I8">
            <v>200</v>
          </cell>
          <cell r="J8">
            <v>550</v>
          </cell>
          <cell r="K8">
            <v>450</v>
          </cell>
        </row>
        <row r="9">
          <cell r="B9">
            <v>1500</v>
          </cell>
          <cell r="C9">
            <v>200</v>
          </cell>
          <cell r="D9">
            <v>450</v>
          </cell>
          <cell r="E9">
            <v>350</v>
          </cell>
          <cell r="H9">
            <v>1500</v>
          </cell>
          <cell r="I9">
            <v>200</v>
          </cell>
          <cell r="J9">
            <v>550</v>
          </cell>
          <cell r="K9">
            <v>450</v>
          </cell>
        </row>
        <row r="10">
          <cell r="B10">
            <v>1600</v>
          </cell>
          <cell r="C10">
            <v>200</v>
          </cell>
          <cell r="D10">
            <v>450</v>
          </cell>
          <cell r="E10">
            <v>350</v>
          </cell>
          <cell r="H10">
            <v>1600</v>
          </cell>
          <cell r="I10">
            <v>200</v>
          </cell>
          <cell r="J10">
            <v>550</v>
          </cell>
          <cell r="K10">
            <v>450</v>
          </cell>
        </row>
        <row r="11">
          <cell r="B11">
            <v>1700</v>
          </cell>
          <cell r="C11">
            <v>200</v>
          </cell>
          <cell r="D11">
            <v>450</v>
          </cell>
          <cell r="E11">
            <v>350</v>
          </cell>
          <cell r="H11">
            <v>1700</v>
          </cell>
          <cell r="I11">
            <v>200</v>
          </cell>
          <cell r="J11">
            <v>550</v>
          </cell>
          <cell r="K11">
            <v>450</v>
          </cell>
        </row>
        <row r="12">
          <cell r="B12">
            <v>1800</v>
          </cell>
          <cell r="C12">
            <v>200</v>
          </cell>
          <cell r="D12">
            <v>450</v>
          </cell>
          <cell r="E12">
            <v>350</v>
          </cell>
          <cell r="H12">
            <v>1800</v>
          </cell>
          <cell r="I12">
            <v>200</v>
          </cell>
          <cell r="J12">
            <v>550</v>
          </cell>
          <cell r="K12">
            <v>450</v>
          </cell>
        </row>
        <row r="13">
          <cell r="B13">
            <v>1900</v>
          </cell>
          <cell r="C13">
            <v>200</v>
          </cell>
          <cell r="D13">
            <v>450</v>
          </cell>
          <cell r="E13">
            <v>350</v>
          </cell>
          <cell r="H13">
            <v>1900</v>
          </cell>
          <cell r="I13">
            <v>200</v>
          </cell>
          <cell r="J13">
            <v>550</v>
          </cell>
          <cell r="K13">
            <v>450</v>
          </cell>
        </row>
        <row r="14">
          <cell r="B14">
            <v>2000</v>
          </cell>
          <cell r="C14">
            <v>200</v>
          </cell>
          <cell r="D14">
            <v>450</v>
          </cell>
          <cell r="E14">
            <v>350</v>
          </cell>
          <cell r="H14">
            <v>2000</v>
          </cell>
          <cell r="I14">
            <v>200</v>
          </cell>
          <cell r="J14">
            <v>550</v>
          </cell>
          <cell r="K14">
            <v>450</v>
          </cell>
        </row>
        <row r="15">
          <cell r="A15">
            <v>350</v>
          </cell>
          <cell r="B15">
            <v>1100</v>
          </cell>
          <cell r="C15">
            <v>200</v>
          </cell>
          <cell r="D15">
            <v>500</v>
          </cell>
          <cell r="E15">
            <v>400</v>
          </cell>
          <cell r="G15">
            <v>450</v>
          </cell>
          <cell r="H15">
            <v>1100</v>
          </cell>
          <cell r="I15">
            <v>200</v>
          </cell>
          <cell r="J15">
            <v>650</v>
          </cell>
          <cell r="K15">
            <v>550</v>
          </cell>
        </row>
        <row r="16">
          <cell r="B16">
            <v>1200</v>
          </cell>
          <cell r="C16">
            <v>200</v>
          </cell>
          <cell r="D16">
            <v>500</v>
          </cell>
          <cell r="E16">
            <v>400</v>
          </cell>
          <cell r="H16">
            <v>1200</v>
          </cell>
          <cell r="I16">
            <v>200</v>
          </cell>
          <cell r="J16">
            <v>650</v>
          </cell>
          <cell r="K16">
            <v>550</v>
          </cell>
        </row>
        <row r="17">
          <cell r="B17">
            <v>1300</v>
          </cell>
          <cell r="C17">
            <v>200</v>
          </cell>
          <cell r="D17">
            <v>500</v>
          </cell>
          <cell r="E17">
            <v>400</v>
          </cell>
          <cell r="H17">
            <v>1300</v>
          </cell>
          <cell r="I17">
            <v>200</v>
          </cell>
          <cell r="J17">
            <v>650</v>
          </cell>
          <cell r="K17">
            <v>550</v>
          </cell>
        </row>
        <row r="18">
          <cell r="B18">
            <v>1400</v>
          </cell>
          <cell r="C18">
            <v>200</v>
          </cell>
          <cell r="D18">
            <v>500</v>
          </cell>
          <cell r="E18">
            <v>400</v>
          </cell>
          <cell r="H18">
            <v>1400</v>
          </cell>
          <cell r="I18">
            <v>200</v>
          </cell>
          <cell r="J18">
            <v>650</v>
          </cell>
          <cell r="K18">
            <v>550</v>
          </cell>
        </row>
        <row r="19">
          <cell r="B19">
            <v>1500</v>
          </cell>
          <cell r="C19">
            <v>200</v>
          </cell>
          <cell r="D19">
            <v>500</v>
          </cell>
          <cell r="E19">
            <v>400</v>
          </cell>
          <cell r="H19">
            <v>1500</v>
          </cell>
          <cell r="I19">
            <v>200</v>
          </cell>
          <cell r="J19">
            <v>650</v>
          </cell>
          <cell r="K19">
            <v>550</v>
          </cell>
        </row>
        <row r="20">
          <cell r="B20">
            <v>1600</v>
          </cell>
          <cell r="C20">
            <v>200</v>
          </cell>
          <cell r="D20">
            <v>500</v>
          </cell>
          <cell r="E20">
            <v>400</v>
          </cell>
          <cell r="H20">
            <v>1600</v>
          </cell>
          <cell r="I20">
            <v>200</v>
          </cell>
          <cell r="J20">
            <v>650</v>
          </cell>
          <cell r="K20">
            <v>550</v>
          </cell>
        </row>
        <row r="21">
          <cell r="B21">
            <v>1700</v>
          </cell>
          <cell r="C21">
            <v>200</v>
          </cell>
          <cell r="D21">
            <v>500</v>
          </cell>
          <cell r="E21">
            <v>400</v>
          </cell>
          <cell r="H21">
            <v>1700</v>
          </cell>
          <cell r="I21">
            <v>200</v>
          </cell>
          <cell r="J21">
            <v>650</v>
          </cell>
          <cell r="K21">
            <v>550</v>
          </cell>
        </row>
        <row r="22">
          <cell r="B22">
            <v>1800</v>
          </cell>
          <cell r="C22">
            <v>200</v>
          </cell>
          <cell r="D22">
            <v>500</v>
          </cell>
          <cell r="E22">
            <v>400</v>
          </cell>
          <cell r="H22">
            <v>1800</v>
          </cell>
          <cell r="I22">
            <v>200</v>
          </cell>
          <cell r="J22">
            <v>650</v>
          </cell>
          <cell r="K22">
            <v>550</v>
          </cell>
        </row>
        <row r="23">
          <cell r="B23">
            <v>1900</v>
          </cell>
          <cell r="C23">
            <v>200</v>
          </cell>
          <cell r="D23">
            <v>500</v>
          </cell>
          <cell r="E23">
            <v>400</v>
          </cell>
          <cell r="H23">
            <v>1900</v>
          </cell>
          <cell r="I23">
            <v>200</v>
          </cell>
          <cell r="J23">
            <v>650</v>
          </cell>
          <cell r="K23">
            <v>550</v>
          </cell>
        </row>
        <row r="24">
          <cell r="B24">
            <v>2000</v>
          </cell>
          <cell r="C24">
            <v>200</v>
          </cell>
          <cell r="D24">
            <v>500</v>
          </cell>
          <cell r="E24">
            <v>400</v>
          </cell>
          <cell r="H24">
            <v>2000</v>
          </cell>
          <cell r="I24">
            <v>200</v>
          </cell>
          <cell r="J24">
            <v>650</v>
          </cell>
          <cell r="K24">
            <v>550</v>
          </cell>
        </row>
        <row r="27">
          <cell r="A27">
            <v>500</v>
          </cell>
          <cell r="B27">
            <v>1100</v>
          </cell>
          <cell r="C27">
            <v>200</v>
          </cell>
          <cell r="D27">
            <v>700</v>
          </cell>
          <cell r="E27">
            <v>600</v>
          </cell>
        </row>
        <row r="28">
          <cell r="B28">
            <v>1200</v>
          </cell>
          <cell r="C28">
            <v>200</v>
          </cell>
          <cell r="D28">
            <v>700</v>
          </cell>
          <cell r="E28">
            <v>600</v>
          </cell>
        </row>
        <row r="29">
          <cell r="B29">
            <v>1300</v>
          </cell>
          <cell r="C29">
            <v>200</v>
          </cell>
          <cell r="D29">
            <v>700</v>
          </cell>
          <cell r="E29">
            <v>600</v>
          </cell>
        </row>
        <row r="30">
          <cell r="B30">
            <v>1400</v>
          </cell>
          <cell r="C30">
            <v>200</v>
          </cell>
          <cell r="D30">
            <v>700</v>
          </cell>
          <cell r="E30">
            <v>600</v>
          </cell>
        </row>
        <row r="31">
          <cell r="B31">
            <v>1500</v>
          </cell>
          <cell r="C31">
            <v>200</v>
          </cell>
          <cell r="D31">
            <v>700</v>
          </cell>
          <cell r="E31">
            <v>600</v>
          </cell>
        </row>
        <row r="32">
          <cell r="B32">
            <v>1600</v>
          </cell>
          <cell r="C32">
            <v>200</v>
          </cell>
          <cell r="D32">
            <v>700</v>
          </cell>
          <cell r="E32">
            <v>600</v>
          </cell>
        </row>
        <row r="33">
          <cell r="B33">
            <v>1700</v>
          </cell>
          <cell r="C33">
            <v>200</v>
          </cell>
          <cell r="D33">
            <v>700</v>
          </cell>
          <cell r="E33">
            <v>600</v>
          </cell>
        </row>
        <row r="34">
          <cell r="B34">
            <v>1800</v>
          </cell>
          <cell r="C34">
            <v>200</v>
          </cell>
          <cell r="D34">
            <v>700</v>
          </cell>
          <cell r="E34">
            <v>600</v>
          </cell>
        </row>
        <row r="35">
          <cell r="B35">
            <v>1900</v>
          </cell>
          <cell r="C35">
            <v>200</v>
          </cell>
          <cell r="D35">
            <v>700</v>
          </cell>
          <cell r="E35">
            <v>600</v>
          </cell>
        </row>
        <row r="36">
          <cell r="B36">
            <v>2000</v>
          </cell>
          <cell r="C36">
            <v>200</v>
          </cell>
          <cell r="D36">
            <v>700</v>
          </cell>
          <cell r="E36">
            <v>600</v>
          </cell>
        </row>
        <row r="37">
          <cell r="A37">
            <v>600</v>
          </cell>
          <cell r="B37">
            <v>1100</v>
          </cell>
          <cell r="C37">
            <v>200</v>
          </cell>
          <cell r="D37">
            <v>850</v>
          </cell>
          <cell r="E37">
            <v>750</v>
          </cell>
        </row>
        <row r="38">
          <cell r="B38">
            <v>1200</v>
          </cell>
          <cell r="C38">
            <v>200</v>
          </cell>
          <cell r="D38">
            <v>850</v>
          </cell>
          <cell r="E38">
            <v>750</v>
          </cell>
        </row>
        <row r="39">
          <cell r="B39">
            <v>1300</v>
          </cell>
          <cell r="C39">
            <v>200</v>
          </cell>
          <cell r="D39">
            <v>850</v>
          </cell>
          <cell r="E39">
            <v>750</v>
          </cell>
        </row>
        <row r="40">
          <cell r="B40">
            <v>1400</v>
          </cell>
          <cell r="C40">
            <v>200</v>
          </cell>
          <cell r="D40">
            <v>850</v>
          </cell>
          <cell r="E40">
            <v>750</v>
          </cell>
        </row>
        <row r="41">
          <cell r="B41">
            <v>1500</v>
          </cell>
          <cell r="C41">
            <v>200</v>
          </cell>
          <cell r="D41">
            <v>850</v>
          </cell>
          <cell r="E41">
            <v>750</v>
          </cell>
        </row>
        <row r="42">
          <cell r="B42">
            <v>1600</v>
          </cell>
          <cell r="C42">
            <v>200</v>
          </cell>
          <cell r="D42">
            <v>850</v>
          </cell>
          <cell r="E42">
            <v>750</v>
          </cell>
        </row>
        <row r="43">
          <cell r="B43">
            <v>1700</v>
          </cell>
          <cell r="C43">
            <v>200</v>
          </cell>
          <cell r="D43">
            <v>850</v>
          </cell>
          <cell r="E43">
            <v>750</v>
          </cell>
        </row>
        <row r="44">
          <cell r="B44">
            <v>1800</v>
          </cell>
          <cell r="C44">
            <v>200</v>
          </cell>
          <cell r="D44">
            <v>850</v>
          </cell>
          <cell r="E44">
            <v>750</v>
          </cell>
        </row>
        <row r="45">
          <cell r="B45">
            <v>1900</v>
          </cell>
          <cell r="C45">
            <v>200</v>
          </cell>
          <cell r="D45">
            <v>850</v>
          </cell>
          <cell r="E45">
            <v>750</v>
          </cell>
        </row>
        <row r="46">
          <cell r="B46">
            <v>2000</v>
          </cell>
          <cell r="C46">
            <v>200</v>
          </cell>
          <cell r="D46">
            <v>850</v>
          </cell>
          <cell r="E46">
            <v>750</v>
          </cell>
        </row>
      </sheetData>
      <sheetData sheetId="2">
        <row r="30">
          <cell r="A30">
            <v>300</v>
          </cell>
          <cell r="B30">
            <v>1100</v>
          </cell>
          <cell r="C30">
            <v>3.7800000000000002</v>
          </cell>
          <cell r="D30">
            <v>57.710000000000008</v>
          </cell>
          <cell r="E30">
            <v>14.876033057851242</v>
          </cell>
          <cell r="F30">
            <v>10</v>
          </cell>
        </row>
        <row r="31">
          <cell r="B31">
            <v>1200</v>
          </cell>
          <cell r="C31">
            <v>3.7800000000000002</v>
          </cell>
          <cell r="D31">
            <v>57.710000000000008</v>
          </cell>
          <cell r="E31">
            <v>14.876033057851242</v>
          </cell>
          <cell r="F31">
            <v>10</v>
          </cell>
        </row>
        <row r="32">
          <cell r="B32">
            <v>1300</v>
          </cell>
          <cell r="C32">
            <v>3.7800000000000002</v>
          </cell>
          <cell r="D32">
            <v>57.710000000000008</v>
          </cell>
          <cell r="E32">
            <v>14.876033057851242</v>
          </cell>
          <cell r="F32">
            <v>10</v>
          </cell>
        </row>
        <row r="33">
          <cell r="B33">
            <v>1400</v>
          </cell>
          <cell r="C33">
            <v>3.7800000000000002</v>
          </cell>
          <cell r="D33">
            <v>57.710000000000008</v>
          </cell>
          <cell r="E33">
            <v>14.876033057851242</v>
          </cell>
          <cell r="F33">
            <v>10</v>
          </cell>
        </row>
        <row r="34">
          <cell r="B34">
            <v>1500</v>
          </cell>
          <cell r="C34">
            <v>3.7800000000000002</v>
          </cell>
          <cell r="D34">
            <v>57.710000000000008</v>
          </cell>
          <cell r="E34">
            <v>14.876033057851242</v>
          </cell>
          <cell r="F34">
            <v>10</v>
          </cell>
        </row>
        <row r="35">
          <cell r="B35">
            <v>1600</v>
          </cell>
          <cell r="C35">
            <v>3.7800000000000002</v>
          </cell>
          <cell r="D35">
            <v>57.710000000000008</v>
          </cell>
          <cell r="E35">
            <v>14.876033057851242</v>
          </cell>
          <cell r="F35">
            <v>10</v>
          </cell>
        </row>
        <row r="36">
          <cell r="B36">
            <v>1700</v>
          </cell>
          <cell r="C36">
            <v>3.7800000000000002</v>
          </cell>
          <cell r="D36">
            <v>57.710000000000008</v>
          </cell>
          <cell r="E36">
            <v>14.876033057851242</v>
          </cell>
          <cell r="F36">
            <v>10</v>
          </cell>
        </row>
        <row r="37">
          <cell r="B37">
            <v>1800</v>
          </cell>
          <cell r="C37">
            <v>3.7800000000000002</v>
          </cell>
          <cell r="D37">
            <v>57.710000000000008</v>
          </cell>
          <cell r="E37">
            <v>14.876033057851242</v>
          </cell>
          <cell r="F37">
            <v>10</v>
          </cell>
        </row>
        <row r="38">
          <cell r="B38">
            <v>1900</v>
          </cell>
          <cell r="C38">
            <v>3.7800000000000002</v>
          </cell>
          <cell r="D38">
            <v>57.710000000000008</v>
          </cell>
          <cell r="E38">
            <v>14.876033057851242</v>
          </cell>
          <cell r="F38">
            <v>10</v>
          </cell>
        </row>
        <row r="39">
          <cell r="B39">
            <v>2000</v>
          </cell>
          <cell r="C39">
            <v>3.7800000000000002</v>
          </cell>
          <cell r="D39">
            <v>57.710000000000008</v>
          </cell>
          <cell r="E39">
            <v>14.876033057851242</v>
          </cell>
          <cell r="F39">
            <v>10</v>
          </cell>
        </row>
        <row r="40">
          <cell r="A40">
            <v>350</v>
          </cell>
          <cell r="B40">
            <v>1100</v>
          </cell>
          <cell r="C40">
            <v>3.9800000000000004</v>
          </cell>
          <cell r="D40">
            <v>74.625</v>
          </cell>
          <cell r="E40">
            <v>14.876033057851242</v>
          </cell>
          <cell r="F40">
            <v>10</v>
          </cell>
        </row>
        <row r="41">
          <cell r="B41">
            <v>1200</v>
          </cell>
          <cell r="C41">
            <v>3.9800000000000004</v>
          </cell>
          <cell r="D41">
            <v>74.625</v>
          </cell>
          <cell r="E41">
            <v>14.876033057851242</v>
          </cell>
          <cell r="F41">
            <v>10</v>
          </cell>
        </row>
        <row r="42">
          <cell r="B42">
            <v>1300</v>
          </cell>
          <cell r="C42">
            <v>3.9800000000000004</v>
          </cell>
          <cell r="D42">
            <v>74.625</v>
          </cell>
          <cell r="E42">
            <v>14.876033057851242</v>
          </cell>
          <cell r="F42">
            <v>10</v>
          </cell>
        </row>
        <row r="43">
          <cell r="B43">
            <v>1400</v>
          </cell>
          <cell r="C43">
            <v>3.9800000000000004</v>
          </cell>
          <cell r="D43">
            <v>74.625</v>
          </cell>
          <cell r="E43">
            <v>14.876033057851242</v>
          </cell>
          <cell r="F43">
            <v>10</v>
          </cell>
        </row>
        <row r="44">
          <cell r="B44">
            <v>1500</v>
          </cell>
          <cell r="C44">
            <v>3.9800000000000004</v>
          </cell>
          <cell r="D44">
            <v>74.625</v>
          </cell>
          <cell r="E44">
            <v>14.876033057851242</v>
          </cell>
          <cell r="F44">
            <v>10</v>
          </cell>
        </row>
        <row r="45">
          <cell r="B45">
            <v>1600</v>
          </cell>
          <cell r="C45">
            <v>3.9800000000000004</v>
          </cell>
          <cell r="D45">
            <v>74.625</v>
          </cell>
          <cell r="E45">
            <v>14.876033057851242</v>
          </cell>
          <cell r="F45">
            <v>10</v>
          </cell>
        </row>
        <row r="46">
          <cell r="B46">
            <v>1700</v>
          </cell>
          <cell r="C46">
            <v>3.9800000000000004</v>
          </cell>
          <cell r="D46">
            <v>74.625</v>
          </cell>
          <cell r="E46">
            <v>14.876033057851242</v>
          </cell>
          <cell r="F46">
            <v>10</v>
          </cell>
        </row>
        <row r="47">
          <cell r="B47">
            <v>1800</v>
          </cell>
          <cell r="C47">
            <v>3.9800000000000004</v>
          </cell>
          <cell r="D47">
            <v>74.625</v>
          </cell>
          <cell r="E47">
            <v>14.876033057851242</v>
          </cell>
          <cell r="F47">
            <v>10</v>
          </cell>
        </row>
        <row r="48">
          <cell r="B48">
            <v>1900</v>
          </cell>
          <cell r="C48">
            <v>3.9800000000000004</v>
          </cell>
          <cell r="D48">
            <v>74.625</v>
          </cell>
          <cell r="E48">
            <v>14.876033057851242</v>
          </cell>
          <cell r="F48">
            <v>10</v>
          </cell>
        </row>
        <row r="49">
          <cell r="B49">
            <v>2000</v>
          </cell>
          <cell r="C49">
            <v>3.9800000000000004</v>
          </cell>
          <cell r="D49">
            <v>74.625</v>
          </cell>
          <cell r="E49">
            <v>14.876033057851242</v>
          </cell>
          <cell r="F49">
            <v>10</v>
          </cell>
        </row>
      </sheetData>
      <sheetData sheetId="3">
        <row r="30">
          <cell r="A30">
            <v>400</v>
          </cell>
          <cell r="B30">
            <v>1100</v>
          </cell>
          <cell r="C30">
            <v>4.1800000000000006</v>
          </cell>
          <cell r="D30">
            <v>74.625</v>
          </cell>
          <cell r="E30">
            <v>14.876033057851242</v>
          </cell>
          <cell r="F30">
            <v>10</v>
          </cell>
        </row>
        <row r="31">
          <cell r="B31">
            <v>1200</v>
          </cell>
          <cell r="C31">
            <v>4.1800000000000006</v>
          </cell>
          <cell r="D31">
            <v>74.625</v>
          </cell>
          <cell r="E31">
            <v>14.876033057851242</v>
          </cell>
          <cell r="F31">
            <v>10</v>
          </cell>
        </row>
        <row r="32">
          <cell r="B32">
            <v>1300</v>
          </cell>
          <cell r="C32">
            <v>4.1800000000000006</v>
          </cell>
          <cell r="D32">
            <v>74.625</v>
          </cell>
          <cell r="E32">
            <v>14.876033057851242</v>
          </cell>
          <cell r="F32">
            <v>10</v>
          </cell>
        </row>
        <row r="33">
          <cell r="B33">
            <v>1400</v>
          </cell>
          <cell r="C33">
            <v>4.1800000000000006</v>
          </cell>
          <cell r="D33">
            <v>74.625</v>
          </cell>
          <cell r="E33">
            <v>14.876033057851242</v>
          </cell>
          <cell r="F33">
            <v>10</v>
          </cell>
        </row>
        <row r="34">
          <cell r="B34">
            <v>1500</v>
          </cell>
          <cell r="C34">
            <v>4.1800000000000006</v>
          </cell>
          <cell r="D34">
            <v>74.625</v>
          </cell>
          <cell r="E34">
            <v>14.876033057851242</v>
          </cell>
          <cell r="F34">
            <v>10</v>
          </cell>
        </row>
        <row r="35">
          <cell r="B35">
            <v>1600</v>
          </cell>
          <cell r="C35">
            <v>4.1800000000000006</v>
          </cell>
          <cell r="D35">
            <v>74.625</v>
          </cell>
          <cell r="E35">
            <v>14.876033057851242</v>
          </cell>
          <cell r="F35">
            <v>10</v>
          </cell>
        </row>
        <row r="36">
          <cell r="B36">
            <v>1700</v>
          </cell>
          <cell r="C36">
            <v>4.1800000000000006</v>
          </cell>
          <cell r="D36">
            <v>74.625</v>
          </cell>
          <cell r="E36">
            <v>14.876033057851242</v>
          </cell>
          <cell r="F36">
            <v>10</v>
          </cell>
        </row>
        <row r="37">
          <cell r="B37">
            <v>1800</v>
          </cell>
          <cell r="C37">
            <v>4.1800000000000006</v>
          </cell>
          <cell r="D37">
            <v>74.625</v>
          </cell>
          <cell r="E37">
            <v>14.876033057851242</v>
          </cell>
          <cell r="F37">
            <v>10</v>
          </cell>
        </row>
        <row r="38">
          <cell r="B38">
            <v>1900</v>
          </cell>
          <cell r="C38">
            <v>4.1800000000000006</v>
          </cell>
          <cell r="D38">
            <v>74.625</v>
          </cell>
          <cell r="E38">
            <v>14.876033057851242</v>
          </cell>
          <cell r="F38">
            <v>10</v>
          </cell>
        </row>
        <row r="39">
          <cell r="B39">
            <v>2000</v>
          </cell>
          <cell r="C39">
            <v>4.1800000000000006</v>
          </cell>
          <cell r="D39">
            <v>74.625</v>
          </cell>
          <cell r="E39">
            <v>14.876033057851242</v>
          </cell>
          <cell r="F39">
            <v>10</v>
          </cell>
        </row>
        <row r="40">
          <cell r="A40">
            <v>450</v>
          </cell>
          <cell r="B40">
            <v>1100</v>
          </cell>
          <cell r="C40">
            <v>4.580000000000001</v>
          </cell>
          <cell r="D40">
            <v>91.539999999999992</v>
          </cell>
          <cell r="E40">
            <v>14.876033057851242</v>
          </cell>
          <cell r="F40">
            <v>10</v>
          </cell>
        </row>
        <row r="41">
          <cell r="B41">
            <v>1200</v>
          </cell>
          <cell r="C41">
            <v>4.580000000000001</v>
          </cell>
          <cell r="D41">
            <v>91.539999999999992</v>
          </cell>
          <cell r="E41">
            <v>14.876033057851242</v>
          </cell>
          <cell r="F41">
            <v>10</v>
          </cell>
        </row>
        <row r="42">
          <cell r="B42">
            <v>1300</v>
          </cell>
          <cell r="C42">
            <v>4.580000000000001</v>
          </cell>
          <cell r="D42">
            <v>91.539999999999992</v>
          </cell>
          <cell r="E42">
            <v>14.876033057851242</v>
          </cell>
          <cell r="F42">
            <v>10</v>
          </cell>
        </row>
        <row r="43">
          <cell r="B43">
            <v>1400</v>
          </cell>
          <cell r="C43">
            <v>4.580000000000001</v>
          </cell>
          <cell r="D43">
            <v>91.539999999999992</v>
          </cell>
          <cell r="E43">
            <v>14.876033057851242</v>
          </cell>
          <cell r="F43">
            <v>10</v>
          </cell>
        </row>
        <row r="44">
          <cell r="B44">
            <v>1500</v>
          </cell>
          <cell r="C44">
            <v>4.580000000000001</v>
          </cell>
          <cell r="D44">
            <v>91.539999999999992</v>
          </cell>
          <cell r="E44">
            <v>14.876033057851242</v>
          </cell>
          <cell r="F44">
            <v>10</v>
          </cell>
        </row>
        <row r="45">
          <cell r="B45">
            <v>1600</v>
          </cell>
          <cell r="C45">
            <v>4.580000000000001</v>
          </cell>
          <cell r="D45">
            <v>91.539999999999992</v>
          </cell>
          <cell r="E45">
            <v>14.876033057851242</v>
          </cell>
          <cell r="F45">
            <v>10</v>
          </cell>
        </row>
        <row r="46">
          <cell r="B46">
            <v>1700</v>
          </cell>
          <cell r="C46">
            <v>4.580000000000001</v>
          </cell>
          <cell r="D46">
            <v>91.539999999999992</v>
          </cell>
          <cell r="E46">
            <v>14.876033057851242</v>
          </cell>
          <cell r="F46">
            <v>10</v>
          </cell>
        </row>
        <row r="47">
          <cell r="B47">
            <v>1800</v>
          </cell>
          <cell r="C47">
            <v>4.580000000000001</v>
          </cell>
          <cell r="D47">
            <v>91.539999999999992</v>
          </cell>
          <cell r="E47">
            <v>14.876033057851242</v>
          </cell>
          <cell r="F47">
            <v>10</v>
          </cell>
        </row>
        <row r="48">
          <cell r="B48">
            <v>1900</v>
          </cell>
          <cell r="C48">
            <v>4.580000000000001</v>
          </cell>
          <cell r="D48">
            <v>91.539999999999992</v>
          </cell>
          <cell r="E48">
            <v>14.876033057851242</v>
          </cell>
          <cell r="F48">
            <v>10</v>
          </cell>
        </row>
        <row r="49">
          <cell r="B49">
            <v>2000</v>
          </cell>
          <cell r="C49">
            <v>4.580000000000001</v>
          </cell>
          <cell r="D49">
            <v>91.539999999999992</v>
          </cell>
          <cell r="E49">
            <v>14.876033057851242</v>
          </cell>
          <cell r="F49">
            <v>10</v>
          </cell>
        </row>
      </sheetData>
      <sheetData sheetId="4">
        <row r="30">
          <cell r="A30">
            <v>500</v>
          </cell>
          <cell r="B30">
            <v>1100</v>
          </cell>
          <cell r="C30">
            <v>4.7800000000000011</v>
          </cell>
          <cell r="D30">
            <v>108.45500000000001</v>
          </cell>
          <cell r="E30">
            <v>14.876033057851242</v>
          </cell>
          <cell r="F30">
            <v>10</v>
          </cell>
        </row>
        <row r="31">
          <cell r="B31">
            <v>1200</v>
          </cell>
          <cell r="C31">
            <v>4.7800000000000011</v>
          </cell>
          <cell r="D31">
            <v>108.45500000000001</v>
          </cell>
          <cell r="E31">
            <v>14.876033057851242</v>
          </cell>
          <cell r="F31">
            <v>10</v>
          </cell>
        </row>
        <row r="32">
          <cell r="B32">
            <v>1300</v>
          </cell>
          <cell r="C32">
            <v>4.7800000000000011</v>
          </cell>
          <cell r="D32">
            <v>108.45500000000001</v>
          </cell>
          <cell r="E32">
            <v>14.876033057851242</v>
          </cell>
          <cell r="F32">
            <v>10</v>
          </cell>
        </row>
        <row r="33">
          <cell r="B33">
            <v>1400</v>
          </cell>
          <cell r="C33">
            <v>4.7800000000000011</v>
          </cell>
          <cell r="D33">
            <v>108.45500000000001</v>
          </cell>
          <cell r="E33">
            <v>14.876033057851242</v>
          </cell>
          <cell r="F33">
            <v>10</v>
          </cell>
        </row>
        <row r="34">
          <cell r="B34">
            <v>1500</v>
          </cell>
          <cell r="C34">
            <v>4.7800000000000011</v>
          </cell>
          <cell r="D34">
            <v>108.45500000000001</v>
          </cell>
          <cell r="E34">
            <v>14.876033057851242</v>
          </cell>
          <cell r="F34">
            <v>10</v>
          </cell>
        </row>
        <row r="35">
          <cell r="B35">
            <v>1600</v>
          </cell>
          <cell r="C35">
            <v>4.7800000000000011</v>
          </cell>
          <cell r="D35">
            <v>108.45500000000001</v>
          </cell>
          <cell r="E35">
            <v>14.876033057851242</v>
          </cell>
          <cell r="F35">
            <v>10</v>
          </cell>
        </row>
        <row r="36">
          <cell r="B36">
            <v>1700</v>
          </cell>
          <cell r="C36">
            <v>4.7800000000000011</v>
          </cell>
          <cell r="D36">
            <v>108.45500000000001</v>
          </cell>
          <cell r="E36">
            <v>14.876033057851242</v>
          </cell>
          <cell r="F36">
            <v>10</v>
          </cell>
        </row>
        <row r="37">
          <cell r="B37">
            <v>1800</v>
          </cell>
          <cell r="C37">
            <v>4.7800000000000011</v>
          </cell>
          <cell r="D37">
            <v>108.45500000000001</v>
          </cell>
          <cell r="E37">
            <v>14.876033057851242</v>
          </cell>
          <cell r="F37">
            <v>10</v>
          </cell>
        </row>
        <row r="38">
          <cell r="B38">
            <v>1900</v>
          </cell>
          <cell r="C38">
            <v>4.7800000000000011</v>
          </cell>
          <cell r="D38">
            <v>108.45500000000001</v>
          </cell>
          <cell r="E38">
            <v>14.876033057851242</v>
          </cell>
          <cell r="F38">
            <v>10</v>
          </cell>
        </row>
        <row r="39">
          <cell r="B39">
            <v>2000</v>
          </cell>
          <cell r="C39">
            <v>4.7800000000000011</v>
          </cell>
          <cell r="D39">
            <v>108.45500000000001</v>
          </cell>
          <cell r="E39">
            <v>14.876033057851242</v>
          </cell>
          <cell r="F39">
            <v>10</v>
          </cell>
        </row>
        <row r="40">
          <cell r="A40">
            <v>600</v>
          </cell>
          <cell r="B40">
            <v>1100</v>
          </cell>
          <cell r="C40">
            <v>5.3800000000000008</v>
          </cell>
          <cell r="D40">
            <v>125.37</v>
          </cell>
          <cell r="E40">
            <v>14.876033057851242</v>
          </cell>
          <cell r="F40">
            <v>10</v>
          </cell>
        </row>
        <row r="41">
          <cell r="B41">
            <v>1200</v>
          </cell>
          <cell r="C41">
            <v>5.3800000000000008</v>
          </cell>
          <cell r="D41">
            <v>125.37</v>
          </cell>
          <cell r="E41">
            <v>14.876033057851242</v>
          </cell>
          <cell r="F41">
            <v>10</v>
          </cell>
        </row>
        <row r="42">
          <cell r="B42">
            <v>1300</v>
          </cell>
          <cell r="C42">
            <v>5.3800000000000008</v>
          </cell>
          <cell r="D42">
            <v>125.37</v>
          </cell>
          <cell r="E42">
            <v>14.876033057851242</v>
          </cell>
          <cell r="F42">
            <v>10</v>
          </cell>
        </row>
        <row r="43">
          <cell r="B43">
            <v>1400</v>
          </cell>
          <cell r="C43">
            <v>5.3800000000000008</v>
          </cell>
          <cell r="D43">
            <v>125.37</v>
          </cell>
          <cell r="E43">
            <v>14.876033057851242</v>
          </cell>
          <cell r="F43">
            <v>10</v>
          </cell>
        </row>
        <row r="44">
          <cell r="B44">
            <v>1500</v>
          </cell>
          <cell r="C44">
            <v>5.3800000000000008</v>
          </cell>
          <cell r="D44">
            <v>125.37</v>
          </cell>
          <cell r="E44">
            <v>14.876033057851242</v>
          </cell>
          <cell r="F44">
            <v>10</v>
          </cell>
        </row>
        <row r="45">
          <cell r="B45">
            <v>1600</v>
          </cell>
          <cell r="C45">
            <v>5.3800000000000008</v>
          </cell>
          <cell r="D45">
            <v>125.37</v>
          </cell>
          <cell r="E45">
            <v>14.876033057851242</v>
          </cell>
          <cell r="F45">
            <v>10</v>
          </cell>
        </row>
        <row r="46">
          <cell r="B46">
            <v>1700</v>
          </cell>
          <cell r="C46">
            <v>5.3800000000000008</v>
          </cell>
          <cell r="D46">
            <v>125.37</v>
          </cell>
          <cell r="E46">
            <v>14.876033057851242</v>
          </cell>
          <cell r="F46">
            <v>10</v>
          </cell>
        </row>
        <row r="47">
          <cell r="B47">
            <v>1800</v>
          </cell>
          <cell r="C47">
            <v>5.3800000000000008</v>
          </cell>
          <cell r="D47">
            <v>125.37</v>
          </cell>
          <cell r="E47">
            <v>14.876033057851242</v>
          </cell>
          <cell r="F47">
            <v>10</v>
          </cell>
        </row>
        <row r="48">
          <cell r="B48">
            <v>1900</v>
          </cell>
          <cell r="C48">
            <v>5.3800000000000008</v>
          </cell>
          <cell r="D48">
            <v>125.37</v>
          </cell>
          <cell r="E48">
            <v>14.876033057851242</v>
          </cell>
          <cell r="F48">
            <v>10</v>
          </cell>
        </row>
        <row r="49">
          <cell r="B49">
            <v>2000</v>
          </cell>
          <cell r="C49">
            <v>5.3800000000000008</v>
          </cell>
          <cell r="D49">
            <v>125.37</v>
          </cell>
          <cell r="E49">
            <v>14.876033057851242</v>
          </cell>
          <cell r="F49">
            <v>10</v>
          </cell>
        </row>
      </sheetData>
      <sheetData sheetId="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ータ設定"/>
      <sheetName val="★データ入力"/>
      <sheetName val="★総1"/>
      <sheetName val="★総2"/>
      <sheetName val="★組1"/>
      <sheetName val="★組楕"/>
      <sheetName val="★塩ビ"/>
      <sheetName val="★副管"/>
      <sheetName val="★区画線工"/>
      <sheetName val="★取付管タイプ"/>
      <sheetName val="★土工計算（元設計）"/>
      <sheetName val="★管布 (元設計)"/>
      <sheetName val="★土留(元設計)"/>
      <sheetName val="★舗装工（元設計町道Ａ）"/>
      <sheetName val="★舗装工（元設計町道Ｂ）"/>
      <sheetName val="★舗装工（元設計町道Ｃ）"/>
      <sheetName val="舗装工（元設計町道Ｄ）"/>
      <sheetName val="舗装工（元設計町道Ｅ）"/>
      <sheetName val="変更データ"/>
      <sheetName val="土工"/>
      <sheetName val="管布"/>
      <sheetName val="土留"/>
      <sheetName val="舗装工（町道Ａ）"/>
      <sheetName val="舗装工（町道Ｂ）"/>
      <sheetName val="舗装工（町道Ｃ）"/>
      <sheetName val="舗装工（町道Ｄ）"/>
      <sheetName val="舗装工（町道Ｅ）"/>
      <sheetName val="土工計算（変更設計）"/>
      <sheetName val="管布 (変更設計)"/>
      <sheetName val="土留(変更設計)"/>
      <sheetName val="舗装工（変更設計町道Ａ）"/>
      <sheetName val="舗装工（変更設計町道Ｂ）"/>
      <sheetName val="舗装工（変更設計町道Ｃ）"/>
      <sheetName val="舗装工（変更設計町道Ｄ）"/>
      <sheetName val="舗装工（変更設計町道Ｅ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タイトル"/>
      <sheetName val="集計表"/>
      <sheetName val="基礎工"/>
      <sheetName val="本体"/>
    </sheetNames>
    <sheetDataSet>
      <sheetData sheetId="0"/>
      <sheetData sheetId="1"/>
      <sheetData sheetId="2"/>
      <sheetData sheetId="3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道路土工"/>
      <sheetName val="法面工"/>
      <sheetName val="現場打擁壁工"/>
      <sheetName val="石･ﾌﾞﾛｯｸ積(張)工"/>
      <sheetName val="カルバート工"/>
      <sheetName val="小型水路工"/>
      <sheetName val="構造物撤去工  "/>
      <sheetName val="総括の表紙"/>
      <sheetName val="§1.数量総括表"/>
      <sheetName val="土工の表紙"/>
      <sheetName val="土工集計表"/>
      <sheetName val="池堆積土除去"/>
      <sheetName val="掘削"/>
      <sheetName val="路体"/>
      <sheetName val="路床 "/>
      <sheetName val="中分"/>
      <sheetName val="路肩"/>
      <sheetName val="土羽土"/>
      <sheetName val="植樹帯"/>
      <sheetName val="法面整形（掘削部）"/>
      <sheetName val="法面整形（盛土部）"/>
      <sheetName val="作業残土処理工"/>
      <sheetName val="法面工の表紙"/>
      <sheetName val="法面工集計表"/>
      <sheetName val="法面工（掘削部）"/>
      <sheetName val="法面工（盛土部）"/>
      <sheetName val="重力式の表紙"/>
      <sheetName val="集計表"/>
      <sheetName val="5号"/>
      <sheetName val="6号-1"/>
      <sheetName val="6号-2"/>
      <sheetName val="7号"/>
      <sheetName val="8号"/>
      <sheetName val="9号-1"/>
      <sheetName val="9号-2"/>
      <sheetName val="9号-3"/>
      <sheetName val="9号-4"/>
      <sheetName val="10号-1"/>
      <sheetName val="10号-2"/>
      <sheetName val="10号-3"/>
      <sheetName val="11号"/>
      <sheetName val="12号-1"/>
      <sheetName val="12号-2"/>
      <sheetName val="13号"/>
      <sheetName val="14号"/>
      <sheetName val="15号"/>
      <sheetName val="ブロックの表紙"/>
      <sheetName val="ブロック集計表"/>
      <sheetName val="2号面積"/>
      <sheetName val="2号本体"/>
      <sheetName val="3号面積"/>
      <sheetName val="3号本体"/>
      <sheetName val="コンクリート基礎工"/>
      <sheetName val="天端工"/>
      <sheetName val="ｶﾙﾊﾞｰﾄ工の表紙"/>
      <sheetName val="カルバート工集計表"/>
      <sheetName val="カルバート工計算書"/>
      <sheetName val="小型水路工の表紙"/>
      <sheetName val="小型水路工集計表"/>
      <sheetName val="作業土工集計表"/>
      <sheetName val="作業土工集水桝A～E集計表"/>
      <sheetName val="側溝工"/>
      <sheetName val="管渠工"/>
      <sheetName val="集水桝工"/>
      <sheetName val="構造物撤去工の表紙"/>
      <sheetName val="§8.集計表"/>
      <sheetName val="構造物撤去工"/>
      <sheetName val="構造物撤去工単位"/>
      <sheetName val="単位数量の表紙"/>
      <sheetName val="PU1型側溝工"/>
      <sheetName val="PU2型側溝工"/>
      <sheetName val="PU3型側溝工"/>
      <sheetName val="U型側溝"/>
      <sheetName val="自由勾配側溝"/>
      <sheetName val="P1-D300"/>
      <sheetName val="P1-D400"/>
      <sheetName val="縞鋼板蓋"/>
      <sheetName val="足掛金具等"/>
      <sheetName val="控除数量一覧表150"/>
      <sheetName val="控除数量一覧表200"/>
      <sheetName val="集水桝A1"/>
      <sheetName val="集水桝A2"/>
      <sheetName val="集水桝B"/>
      <sheetName val="集水桝C"/>
      <sheetName val="P1-D300 (2)"/>
      <sheetName val="足掛金具等 (2)"/>
      <sheetName val="ガードレール基礎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"/>
      <sheetName val="全集計"/>
      <sheetName val="１工区"/>
      <sheetName val="２工区"/>
      <sheetName val="３工区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総"/>
      <sheetName val="足場工"/>
      <sheetName val="RB集計"/>
      <sheetName val="RB本当"/>
      <sheetName val="RB数表"/>
      <sheetName val="法枠集"/>
      <sheetName val="法枠計算書"/>
      <sheetName val="100m2当り"/>
      <sheetName val="法枠面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算工費"/>
      <sheetName val="経費率"/>
      <sheetName val="数量計算"/>
      <sheetName val="上部工単価表"/>
      <sheetName val="下部工単価表"/>
      <sheetName val="ﾁｪｯ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道路土工"/>
      <sheetName val="橋台工[Ａ１]"/>
      <sheetName val="ＲＣ橋脚工[Ｐ１]"/>
      <sheetName val="ＲＣ橋脚工[Ｐ２]"/>
      <sheetName val="道路付属施設工"/>
      <sheetName val="内訳数量表１"/>
      <sheetName val="別紙－１"/>
      <sheetName val="別紙－２"/>
      <sheetName val="A1橋台"/>
      <sheetName val="P1橋脚"/>
      <sheetName val="P2橋脚"/>
      <sheetName val="鉄筋重量"/>
      <sheetName val="----蓋版支保工----"/>
      <sheetName val="タイトル＆仮設工---------"/>
      <sheetName val="仮設工[Ａ１]"/>
      <sheetName val="別紙-3"/>
      <sheetName val="A1仮設工"/>
      <sheetName val="材料表"/>
      <sheetName val="------護岸工-----"/>
      <sheetName val="コンクリートブロック工"/>
      <sheetName val="護岸付属物工"/>
      <sheetName val="Ａ１護岸工"/>
      <sheetName val="タイトル_仮設工________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数"/>
      <sheetName val="P3数"/>
      <sheetName val="P4数"/>
      <sheetName val="P5数"/>
      <sheetName val="P6数"/>
      <sheetName val="P1上"/>
      <sheetName val="P1下"/>
      <sheetName val="P3上"/>
      <sheetName val="P3下"/>
      <sheetName val="P4上"/>
      <sheetName val="P4下"/>
      <sheetName val="P5上"/>
      <sheetName val="P5下"/>
      <sheetName val="P6上"/>
      <sheetName val="P6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数量区分"/>
      <sheetName val="目次"/>
      <sheetName val="数量総括表"/>
      <sheetName val="数量集計表"/>
      <sheetName val="数量集計表横"/>
      <sheetName val="材料集計表"/>
      <sheetName val="土工"/>
      <sheetName val="土工（鉄道）"/>
      <sheetName val="法面工"/>
      <sheetName val="ブロック積擁壁工"/>
      <sheetName val="もたれ式擁壁工"/>
      <sheetName val="重力式擁壁工"/>
      <sheetName val="重力擁壁（建）"/>
      <sheetName val="排水（側溝）"/>
      <sheetName val="排水（管渠）"/>
      <sheetName val="排水（函渠）"/>
      <sheetName val="排水工４"/>
      <sheetName val="排水工４（未完成）"/>
      <sheetName val="排水工４（県）"/>
      <sheetName val="舗装工集計"/>
      <sheetName val="舗装工"/>
      <sheetName val="端部補正"/>
      <sheetName val="端部補正延長"/>
      <sheetName val="舗装材料"/>
      <sheetName val="目地材料"/>
      <sheetName val="縁石工"/>
      <sheetName val="区画線工"/>
      <sheetName val="遮音壁工"/>
      <sheetName val="雑工"/>
      <sheetName val="植栽工"/>
      <sheetName val="延長調書"/>
      <sheetName val="延長調書（鉄道）"/>
      <sheetName val="撤去工"/>
      <sheetName val="撤去延長"/>
      <sheetName val="舗装取壊計"/>
      <sheetName val="舗装取壊"/>
      <sheetName val="使用説明書"/>
      <sheetName val="舗装取壊（三斜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数量区分"/>
      <sheetName val="目次"/>
      <sheetName val="数量総括表"/>
      <sheetName val="数量集計表"/>
      <sheetName val="数量集計表横"/>
      <sheetName val="材料集計表"/>
      <sheetName val="土工"/>
      <sheetName val="土工（鉄道）"/>
      <sheetName val="法面工"/>
      <sheetName val="ブロック積擁壁工"/>
      <sheetName val="もたれ式擁壁工"/>
      <sheetName val="重力式擁壁工"/>
      <sheetName val="重力擁壁（建）"/>
      <sheetName val="排水（側溝）"/>
      <sheetName val="排水（管渠）"/>
      <sheetName val="排水（函渠）"/>
      <sheetName val="排水工４"/>
      <sheetName val="排水工４（未完成）"/>
      <sheetName val="排水工４（県）"/>
      <sheetName val="舗装工集計"/>
      <sheetName val="舗装工"/>
      <sheetName val="端部補正"/>
      <sheetName val="端部補正延長"/>
      <sheetName val="舗装材料"/>
      <sheetName val="目地材料"/>
      <sheetName val="縁石工"/>
      <sheetName val="区画線工"/>
      <sheetName val="遮音壁工"/>
      <sheetName val="雑工"/>
      <sheetName val="植栽工"/>
      <sheetName val="延長調書"/>
      <sheetName val="延長調書（鉄道）"/>
      <sheetName val="撤去工"/>
      <sheetName val="撤去延長"/>
      <sheetName val="舗装取壊計"/>
      <sheetName val="舗装取壊"/>
      <sheetName val="使用説明書"/>
      <sheetName val="舗装取壊（三斜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"/>
      <sheetName val="代価"/>
      <sheetName val="土留(入)"/>
      <sheetName val="土留（抜）"/>
    </sheetNames>
    <sheetDataSet>
      <sheetData sheetId="0" refreshError="1">
        <row r="8">
          <cell r="B8">
            <v>18100</v>
          </cell>
        </row>
        <row r="9">
          <cell r="B9">
            <v>32000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ア条件"/>
      <sheetName val="ア集計"/>
      <sheetName val="ア内訳"/>
      <sheetName val="ア総括 "/>
      <sheetName val="杭数量"/>
      <sheetName val="腹集計"/>
      <sheetName val="腹規格"/>
      <sheetName val="腹重量"/>
      <sheetName val="溶接"/>
      <sheetName val="杭頭工"/>
      <sheetName val="土量計算書"/>
    </sheetNames>
    <sheetDataSet>
      <sheetData sheetId="0"/>
      <sheetData sheetId="1" refreshError="1">
        <row r="6">
          <cell r="J6" t="str">
            <v>F20TA</v>
          </cell>
          <cell r="K6" t="str">
            <v>F40TA</v>
          </cell>
          <cell r="L6" t="str">
            <v>F50TA</v>
          </cell>
          <cell r="M6" t="str">
            <v>F60TA</v>
          </cell>
          <cell r="N6" t="str">
            <v>F70TA</v>
          </cell>
          <cell r="O6" t="str">
            <v>F100TA</v>
          </cell>
          <cell r="P6" t="str">
            <v>F110TA</v>
          </cell>
          <cell r="Q6" t="str">
            <v>F130TA</v>
          </cell>
          <cell r="R6" t="str">
            <v>F170TA</v>
          </cell>
        </row>
        <row r="7">
          <cell r="I7" t="str">
            <v>構成</v>
          </cell>
          <cell r="J7" t="str">
            <v>1*φ15.2</v>
          </cell>
          <cell r="K7" t="str">
            <v>1*φ17.8</v>
          </cell>
          <cell r="L7" t="str">
            <v>1*φ20.3</v>
          </cell>
          <cell r="M7" t="str">
            <v>1*φ21.8</v>
          </cell>
          <cell r="N7" t="str">
            <v>7*φ9.5</v>
          </cell>
          <cell r="O7" t="str">
            <v>7*φ11.1</v>
          </cell>
          <cell r="P7" t="str">
            <v>7*φ12.4</v>
          </cell>
          <cell r="Q7" t="str">
            <v>7*φ12.7</v>
          </cell>
          <cell r="R7" t="str">
            <v>7*φ15.2</v>
          </cell>
        </row>
        <row r="8">
          <cell r="I8" t="str">
            <v>削孔径　(無)</v>
          </cell>
          <cell r="J8">
            <v>90</v>
          </cell>
          <cell r="K8">
            <v>90</v>
          </cell>
          <cell r="L8">
            <v>115</v>
          </cell>
          <cell r="M8">
            <v>115</v>
          </cell>
          <cell r="N8">
            <v>115</v>
          </cell>
          <cell r="O8">
            <v>115</v>
          </cell>
          <cell r="P8">
            <v>135</v>
          </cell>
          <cell r="Q8">
            <v>135</v>
          </cell>
          <cell r="R8">
            <v>135</v>
          </cell>
        </row>
        <row r="9">
          <cell r="I9" t="str">
            <v xml:space="preserve">                 (有)</v>
          </cell>
          <cell r="J9">
            <v>115</v>
          </cell>
          <cell r="K9">
            <v>115</v>
          </cell>
          <cell r="L9">
            <v>135</v>
          </cell>
          <cell r="M9">
            <v>135</v>
          </cell>
          <cell r="N9">
            <v>135</v>
          </cell>
          <cell r="O9">
            <v>135</v>
          </cell>
          <cell r="P9">
            <v>146</v>
          </cell>
          <cell r="Q9">
            <v>146</v>
          </cell>
          <cell r="R9">
            <v>146</v>
          </cell>
        </row>
        <row r="10">
          <cell r="I10" t="str">
            <v>注入パイプ径</v>
          </cell>
          <cell r="J10">
            <v>27</v>
          </cell>
          <cell r="K10">
            <v>27</v>
          </cell>
          <cell r="L10">
            <v>27</v>
          </cell>
          <cell r="M10">
            <v>27</v>
          </cell>
          <cell r="N10">
            <v>27</v>
          </cell>
          <cell r="O10">
            <v>27</v>
          </cell>
          <cell r="P10">
            <v>27</v>
          </cell>
          <cell r="Q10">
            <v>27</v>
          </cell>
          <cell r="R10">
            <v>27</v>
          </cell>
        </row>
        <row r="11">
          <cell r="I11" t="str">
            <v>スライドパイプ径</v>
          </cell>
          <cell r="J11">
            <v>34</v>
          </cell>
          <cell r="K11">
            <v>37</v>
          </cell>
          <cell r="L11">
            <v>40</v>
          </cell>
          <cell r="M11">
            <v>42</v>
          </cell>
          <cell r="N11">
            <v>52</v>
          </cell>
          <cell r="O11">
            <v>56</v>
          </cell>
          <cell r="P11">
            <v>61</v>
          </cell>
          <cell r="Q11">
            <v>61</v>
          </cell>
          <cell r="R11">
            <v>71</v>
          </cell>
        </row>
        <row r="12">
          <cell r="I12" t="str">
            <v>マンション長</v>
          </cell>
          <cell r="J12">
            <v>360</v>
          </cell>
          <cell r="K12">
            <v>370</v>
          </cell>
          <cell r="L12">
            <v>385</v>
          </cell>
          <cell r="M12">
            <v>390</v>
          </cell>
          <cell r="N12">
            <v>410</v>
          </cell>
          <cell r="O12">
            <v>485</v>
          </cell>
          <cell r="P12">
            <v>530</v>
          </cell>
          <cell r="Q12">
            <v>580</v>
          </cell>
          <cell r="R12">
            <v>675</v>
          </cell>
        </row>
        <row r="13">
          <cell r="I13" t="str">
            <v>定着体長　1</v>
          </cell>
          <cell r="J13">
            <v>1200</v>
          </cell>
          <cell r="K13">
            <v>1500</v>
          </cell>
          <cell r="L13">
            <v>1700</v>
          </cell>
          <cell r="M13">
            <v>1900</v>
          </cell>
          <cell r="N13">
            <v>1900</v>
          </cell>
          <cell r="O13">
            <v>2400</v>
          </cell>
          <cell r="P13">
            <v>2600</v>
          </cell>
          <cell r="Q13">
            <v>2800</v>
          </cell>
          <cell r="R13">
            <v>3200</v>
          </cell>
        </row>
        <row r="14">
          <cell r="I14" t="str">
            <v>"         2</v>
          </cell>
          <cell r="J14">
            <v>1800</v>
          </cell>
          <cell r="K14">
            <v>2200</v>
          </cell>
          <cell r="L14">
            <v>2600</v>
          </cell>
          <cell r="M14">
            <v>2900</v>
          </cell>
          <cell r="N14">
            <v>3100</v>
          </cell>
          <cell r="O14">
            <v>3800</v>
          </cell>
          <cell r="P14">
            <v>4100</v>
          </cell>
          <cell r="Q14">
            <v>4500</v>
          </cell>
          <cell r="R14">
            <v>3200</v>
          </cell>
        </row>
        <row r="15">
          <cell r="I15" t="str">
            <v>定着体径</v>
          </cell>
          <cell r="J15">
            <v>38.1</v>
          </cell>
          <cell r="K15">
            <v>45</v>
          </cell>
          <cell r="L15">
            <v>48.6</v>
          </cell>
          <cell r="M15">
            <v>50.8</v>
          </cell>
          <cell r="N15">
            <v>60.5</v>
          </cell>
          <cell r="O15">
            <v>65</v>
          </cell>
          <cell r="P15">
            <v>70</v>
          </cell>
          <cell r="Q15">
            <v>73</v>
          </cell>
          <cell r="R15">
            <v>85</v>
          </cell>
        </row>
        <row r="16">
          <cell r="J16" t="str">
            <v xml:space="preserve">1*φ15.2  F20TA  </v>
          </cell>
          <cell r="K16" t="str">
            <v>1*φ17.8  F40TA</v>
          </cell>
          <cell r="L16" t="str">
            <v>1*φ20.3  F50TA</v>
          </cell>
          <cell r="M16" t="str">
            <v xml:space="preserve">1*φ21.8  F60TA </v>
          </cell>
          <cell r="N16" t="str">
            <v>7*φ9.5  F70TA</v>
          </cell>
          <cell r="O16" t="str">
            <v>7*φ11.1  F100TA</v>
          </cell>
          <cell r="P16" t="str">
            <v>7*φ12.4  F110TA</v>
          </cell>
          <cell r="Q16" t="str">
            <v>7*φ12.7  F130TA</v>
          </cell>
          <cell r="R16" t="str">
            <v>7*φ15.2  F170TA</v>
          </cell>
        </row>
        <row r="17">
          <cell r="J17" t="str">
            <v>削孔径　φ90</v>
          </cell>
          <cell r="K17" t="str">
            <v>削孔径　φ90</v>
          </cell>
          <cell r="L17" t="str">
            <v>削孔径　φ115</v>
          </cell>
          <cell r="M17" t="str">
            <v>削孔径　φ115</v>
          </cell>
          <cell r="N17" t="str">
            <v>削孔径　φ115</v>
          </cell>
          <cell r="O17" t="str">
            <v>削孔径　φ115</v>
          </cell>
          <cell r="P17" t="str">
            <v>削孔径　φ135</v>
          </cell>
          <cell r="Q17" t="str">
            <v>削孔径　φ135</v>
          </cell>
          <cell r="R17" t="str">
            <v>削孔径　φ135</v>
          </cell>
        </row>
        <row r="18">
          <cell r="J18" t="str">
            <v>削孔径　φ115</v>
          </cell>
          <cell r="K18" t="str">
            <v>削孔径　φ115</v>
          </cell>
          <cell r="L18" t="str">
            <v>削孔径　φ135</v>
          </cell>
          <cell r="M18" t="str">
            <v>削孔径　φ135</v>
          </cell>
          <cell r="N18" t="str">
            <v>削孔径　φ135</v>
          </cell>
          <cell r="O18" t="str">
            <v>削孔径　φ135</v>
          </cell>
          <cell r="P18" t="str">
            <v>削孔径　φ146</v>
          </cell>
          <cell r="Q18" t="str">
            <v>削孔径　φ146</v>
          </cell>
          <cell r="R18" t="str">
            <v>削孔径　φ146</v>
          </cell>
        </row>
        <row r="19">
          <cell r="J19" t="str">
            <v>φ27.0</v>
          </cell>
          <cell r="K19" t="str">
            <v>φ21.5</v>
          </cell>
          <cell r="L19" t="str">
            <v>φ21.5</v>
          </cell>
          <cell r="M19" t="str">
            <v>φ21.5</v>
          </cell>
          <cell r="N19" t="str">
            <v>φ27.0</v>
          </cell>
          <cell r="O19" t="str">
            <v>φ27.0</v>
          </cell>
          <cell r="P19" t="str">
            <v>φ21.5</v>
          </cell>
          <cell r="Q19" t="str">
            <v>φ21.5</v>
          </cell>
          <cell r="R19" t="str">
            <v>φ27.0</v>
          </cell>
        </row>
        <row r="20">
          <cell r="J20" t="str">
            <v>(F20TA用)</v>
          </cell>
          <cell r="K20" t="str">
            <v>(F40TA用)</v>
          </cell>
          <cell r="L20" t="str">
            <v>(F50TA用)</v>
          </cell>
          <cell r="M20" t="str">
            <v>(F60TA用)</v>
          </cell>
          <cell r="N20" t="str">
            <v>(F70TA用)</v>
          </cell>
          <cell r="O20" t="str">
            <v>(F100TA用)</v>
          </cell>
          <cell r="P20" t="str">
            <v>(F110TA用)</v>
          </cell>
          <cell r="Q20" t="str">
            <v>(F130TA用)</v>
          </cell>
          <cell r="R20" t="str">
            <v>(F170TA用)</v>
          </cell>
        </row>
        <row r="21">
          <cell r="I21" t="str">
            <v>余長</v>
          </cell>
          <cell r="J21">
            <v>80</v>
          </cell>
          <cell r="K21">
            <v>80</v>
          </cell>
          <cell r="L21">
            <v>100</v>
          </cell>
          <cell r="M21">
            <v>100</v>
          </cell>
          <cell r="N21">
            <v>100</v>
          </cell>
          <cell r="O21">
            <v>125</v>
          </cell>
          <cell r="P21">
            <v>125</v>
          </cell>
          <cell r="Q21">
            <v>125</v>
          </cell>
          <cell r="R21">
            <v>135</v>
          </cell>
        </row>
        <row r="23">
          <cell r="I23" t="str">
            <v>支圧リング長</v>
          </cell>
          <cell r="J23">
            <v>25</v>
          </cell>
          <cell r="K23">
            <v>25</v>
          </cell>
          <cell r="L23">
            <v>25</v>
          </cell>
          <cell r="M23">
            <v>25</v>
          </cell>
          <cell r="N23">
            <v>25</v>
          </cell>
          <cell r="O23">
            <v>25</v>
          </cell>
          <cell r="P23">
            <v>25</v>
          </cell>
          <cell r="Q23">
            <v>25</v>
          </cell>
          <cell r="R23">
            <v>25</v>
          </cell>
        </row>
        <row r="24">
          <cell r="I24" t="str">
            <v>マン+リン+定1</v>
          </cell>
          <cell r="J24">
            <v>1585</v>
          </cell>
          <cell r="K24">
            <v>1895</v>
          </cell>
          <cell r="L24">
            <v>2110</v>
          </cell>
          <cell r="M24">
            <v>2315</v>
          </cell>
          <cell r="N24">
            <v>2335</v>
          </cell>
          <cell r="O24">
            <v>2910</v>
          </cell>
          <cell r="P24">
            <v>3155</v>
          </cell>
          <cell r="Q24">
            <v>3405</v>
          </cell>
          <cell r="R24">
            <v>3900</v>
          </cell>
        </row>
        <row r="25">
          <cell r="I25" t="str">
            <v>マン+リン+定2</v>
          </cell>
          <cell r="J25">
            <v>2185</v>
          </cell>
          <cell r="K25">
            <v>2595</v>
          </cell>
          <cell r="L25">
            <v>3010</v>
          </cell>
          <cell r="M25">
            <v>3315</v>
          </cell>
          <cell r="N25">
            <v>3535</v>
          </cell>
          <cell r="O25">
            <v>4310</v>
          </cell>
          <cell r="P25">
            <v>4655</v>
          </cell>
          <cell r="Q25">
            <v>5105</v>
          </cell>
          <cell r="R25">
            <v>3900</v>
          </cell>
        </row>
        <row r="26">
          <cell r="I26" t="str">
            <v>アンカープレート</v>
          </cell>
          <cell r="J26" t="str">
            <v>PL-200×200×25</v>
          </cell>
          <cell r="K26" t="str">
            <v>PL-220×220×28</v>
          </cell>
          <cell r="L26" t="str">
            <v>PL-240×240×30</v>
          </cell>
          <cell r="M26" t="str">
            <v>PL-250×250×30</v>
          </cell>
          <cell r="N26" t="str">
            <v>PL-260×260×36</v>
          </cell>
          <cell r="O26" t="str">
            <v>PL-280×280×36</v>
          </cell>
          <cell r="P26" t="str">
            <v>PL-300×300×36</v>
          </cell>
          <cell r="Q26" t="str">
            <v>PL-320×320×38</v>
          </cell>
          <cell r="R26" t="str">
            <v>PL-350×350×40</v>
          </cell>
        </row>
        <row r="27">
          <cell r="J27">
            <v>200</v>
          </cell>
          <cell r="K27">
            <v>220</v>
          </cell>
          <cell r="L27">
            <v>240</v>
          </cell>
          <cell r="M27">
            <v>250</v>
          </cell>
          <cell r="N27">
            <v>260</v>
          </cell>
          <cell r="O27">
            <v>280</v>
          </cell>
          <cell r="P27">
            <v>300</v>
          </cell>
          <cell r="Q27">
            <v>320</v>
          </cell>
          <cell r="R27">
            <v>350</v>
          </cell>
        </row>
        <row r="28">
          <cell r="I28" t="str">
            <v>　　プレート厚</v>
          </cell>
          <cell r="J28">
            <v>25</v>
          </cell>
          <cell r="K28">
            <v>28</v>
          </cell>
          <cell r="L28">
            <v>30</v>
          </cell>
          <cell r="M28">
            <v>30</v>
          </cell>
          <cell r="N28">
            <v>36</v>
          </cell>
          <cell r="O28">
            <v>36</v>
          </cell>
          <cell r="P28">
            <v>36</v>
          </cell>
          <cell r="Q28">
            <v>38</v>
          </cell>
          <cell r="R28">
            <v>40</v>
          </cell>
        </row>
        <row r="29">
          <cell r="I29" t="str">
            <v>　　φ</v>
          </cell>
          <cell r="J29">
            <v>46</v>
          </cell>
          <cell r="K29">
            <v>52</v>
          </cell>
          <cell r="L29">
            <v>58</v>
          </cell>
          <cell r="M29">
            <v>60</v>
          </cell>
          <cell r="N29">
            <v>65</v>
          </cell>
          <cell r="O29">
            <v>71</v>
          </cell>
          <cell r="P29">
            <v>78</v>
          </cell>
          <cell r="Q29">
            <v>78</v>
          </cell>
          <cell r="R29">
            <v>88</v>
          </cell>
        </row>
        <row r="30">
          <cell r="I30" t="str">
            <v>防錆テープ</v>
          </cell>
          <cell r="J30">
            <v>50</v>
          </cell>
          <cell r="K30">
            <v>50</v>
          </cell>
          <cell r="L30">
            <v>100</v>
          </cell>
          <cell r="M30">
            <v>100</v>
          </cell>
          <cell r="N30">
            <v>100</v>
          </cell>
          <cell r="O30">
            <v>150</v>
          </cell>
          <cell r="P30">
            <v>150</v>
          </cell>
          <cell r="Q30">
            <v>150</v>
          </cell>
          <cell r="R30">
            <v>200</v>
          </cell>
        </row>
        <row r="31">
          <cell r="I31" t="str">
            <v>防錆油</v>
          </cell>
          <cell r="J31">
            <v>0.82</v>
          </cell>
          <cell r="K31">
            <v>0.78</v>
          </cell>
          <cell r="L31">
            <v>0.96</v>
          </cell>
          <cell r="M31">
            <v>0.95</v>
          </cell>
          <cell r="N31">
            <v>0.89</v>
          </cell>
          <cell r="O31">
            <v>2.58</v>
          </cell>
          <cell r="P31">
            <v>2.5</v>
          </cell>
          <cell r="Q31">
            <v>2.5</v>
          </cell>
          <cell r="R31">
            <v>2.1800000000000002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位代価１"/>
      <sheetName val="コメント"/>
      <sheetName val="未登録代価チェック調書"/>
      <sheetName val="一位代価2"/>
      <sheetName val="材料単価表（平成９年度）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§3.舗装工"/>
      <sheetName val="集計表"/>
      <sheetName val="舗装工"/>
      <sheetName val="Sheet1 (3)"/>
      <sheetName val="リス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§6.排水構造物"/>
      <sheetName val="集計"/>
      <sheetName val="作業土工"/>
      <sheetName val="調書"/>
      <sheetName val="PU1-450"/>
      <sheetName val="PU1-300"/>
      <sheetName val="PU3-B400"/>
      <sheetName val="土留め兼用"/>
      <sheetName val="PU3-B300"/>
      <sheetName val="VS-B300-H500"/>
      <sheetName val="VS-B300-H800"/>
      <sheetName val="管渠工"/>
      <sheetName val="図面用"/>
      <sheetName val="リス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1部局配分"/>
      <sheetName val="事務所"/>
      <sheetName val="路線別"/>
      <sheetName val="総括表"/>
      <sheetName val="庁説明"/>
      <sheetName val="省説明"/>
      <sheetName val="雪総括"/>
      <sheetName val="雪様式4"/>
      <sheetName val="省資料"/>
      <sheetName val="維震災"/>
      <sheetName val="雪改修"/>
      <sheetName val="資料１３"/>
      <sheetName val="維45提"/>
      <sheetName val="除雪ST"/>
      <sheetName val="雪寒一覧"/>
      <sheetName val="雪箇所調書"/>
      <sheetName val="凍箇所調書"/>
      <sheetName val="資料１１"/>
      <sheetName val="資料１３ (2)"/>
      <sheetName val="資料１４"/>
      <sheetName val="様式-Ｄ"/>
      <sheetName val="リスト"/>
    </sheetNames>
    <sheetDataSet>
      <sheetData sheetId="0"/>
      <sheetData sheetId="1"/>
      <sheetData sheetId="2">
        <row r="1">
          <cell r="F1" t="str">
            <v>平成11年度（概算要求）</v>
          </cell>
          <cell r="I1" t="str">
            <v>路　線　別　事　業　費　調　書</v>
          </cell>
        </row>
        <row r="2">
          <cell r="N2" t="str">
            <v xml:space="preserve">    （単位：千円）</v>
          </cell>
        </row>
        <row r="3">
          <cell r="D3" t="str">
            <v>路 線 名</v>
          </cell>
          <cell r="E3" t="str">
            <v>維　持　・　修　繕　費</v>
          </cell>
          <cell r="H3" t="str">
            <v>交　　通　　安　　全</v>
          </cell>
          <cell r="K3" t="str">
            <v>雪         寒</v>
          </cell>
        </row>
        <row r="4">
          <cell r="E4" t="str">
            <v>維 持 費</v>
          </cell>
          <cell r="F4" t="str">
            <v>修 繕 費</v>
          </cell>
          <cell r="G4" t="str">
            <v>計</v>
          </cell>
          <cell r="H4" t="str">
            <v>１    種</v>
          </cell>
          <cell r="I4" t="str">
            <v>２    種</v>
          </cell>
          <cell r="J4" t="str">
            <v>計</v>
          </cell>
          <cell r="K4" t="str">
            <v xml:space="preserve">  除   雪</v>
          </cell>
          <cell r="L4" t="str">
            <v xml:space="preserve">  防   雪</v>
          </cell>
          <cell r="M4" t="str">
            <v xml:space="preserve">  凍 雪 害</v>
          </cell>
          <cell r="N4" t="str">
            <v xml:space="preserve">     計</v>
          </cell>
          <cell r="O4" t="str">
            <v>合　  計</v>
          </cell>
        </row>
        <row r="5">
          <cell r="D5" t="str">
            <v xml:space="preserve">    ５号</v>
          </cell>
          <cell r="E5">
            <v>3662700</v>
          </cell>
          <cell r="F5">
            <v>1795000</v>
          </cell>
          <cell r="G5">
            <v>5457700</v>
          </cell>
          <cell r="H5">
            <v>1460000</v>
          </cell>
          <cell r="I5">
            <v>281000</v>
          </cell>
          <cell r="J5">
            <v>1741000</v>
          </cell>
          <cell r="K5">
            <v>973200</v>
          </cell>
          <cell r="L5">
            <v>170000</v>
          </cell>
          <cell r="M5">
            <v>300000</v>
          </cell>
          <cell r="N5">
            <v>1443200</v>
          </cell>
          <cell r="O5">
            <v>8641900</v>
          </cell>
        </row>
        <row r="6">
          <cell r="D6" t="str">
            <v xml:space="preserve">  １２号</v>
          </cell>
          <cell r="E6">
            <v>2799600</v>
          </cell>
          <cell r="F6">
            <v>1173000</v>
          </cell>
          <cell r="G6">
            <v>3972600</v>
          </cell>
          <cell r="H6">
            <v>102000</v>
          </cell>
          <cell r="I6">
            <v>146800</v>
          </cell>
          <cell r="J6">
            <v>248800</v>
          </cell>
          <cell r="K6">
            <v>659300</v>
          </cell>
          <cell r="L6">
            <v>160000</v>
          </cell>
          <cell r="M6">
            <v>0</v>
          </cell>
          <cell r="N6">
            <v>819300</v>
          </cell>
          <cell r="O6">
            <v>5040700</v>
          </cell>
        </row>
        <row r="7">
          <cell r="D7" t="str">
            <v xml:space="preserve">  ３６号</v>
          </cell>
          <cell r="E7">
            <v>2006100</v>
          </cell>
          <cell r="F7">
            <v>706000</v>
          </cell>
          <cell r="G7">
            <v>2712100</v>
          </cell>
          <cell r="H7">
            <v>370000</v>
          </cell>
          <cell r="I7">
            <v>126800</v>
          </cell>
          <cell r="J7">
            <v>496800</v>
          </cell>
          <cell r="K7">
            <v>301900</v>
          </cell>
          <cell r="L7">
            <v>0</v>
          </cell>
          <cell r="M7">
            <v>0</v>
          </cell>
          <cell r="N7">
            <v>301900</v>
          </cell>
          <cell r="O7">
            <v>3510800</v>
          </cell>
        </row>
        <row r="8">
          <cell r="D8" t="str">
            <v xml:space="preserve">  ３７号</v>
          </cell>
          <cell r="E8">
            <v>680800</v>
          </cell>
          <cell r="F8">
            <v>0</v>
          </cell>
          <cell r="G8">
            <v>680800</v>
          </cell>
          <cell r="H8">
            <v>75000</v>
          </cell>
          <cell r="I8">
            <v>30800</v>
          </cell>
          <cell r="J8">
            <v>105800</v>
          </cell>
          <cell r="K8">
            <v>111900</v>
          </cell>
          <cell r="L8">
            <v>0</v>
          </cell>
          <cell r="M8">
            <v>0</v>
          </cell>
          <cell r="N8">
            <v>111900</v>
          </cell>
          <cell r="O8">
            <v>898500</v>
          </cell>
        </row>
        <row r="9">
          <cell r="D9" t="str">
            <v xml:space="preserve">  ３８号</v>
          </cell>
          <cell r="E9">
            <v>1962100</v>
          </cell>
          <cell r="F9">
            <v>1935000</v>
          </cell>
          <cell r="G9">
            <v>3897100</v>
          </cell>
          <cell r="H9">
            <v>842000</v>
          </cell>
          <cell r="I9">
            <v>584500</v>
          </cell>
          <cell r="J9">
            <v>1426500</v>
          </cell>
          <cell r="K9">
            <v>423600</v>
          </cell>
          <cell r="L9">
            <v>130000</v>
          </cell>
          <cell r="M9">
            <v>160000</v>
          </cell>
          <cell r="N9">
            <v>713600</v>
          </cell>
          <cell r="O9">
            <v>6037200</v>
          </cell>
        </row>
        <row r="10">
          <cell r="D10" t="str">
            <v xml:space="preserve">  ３９号</v>
          </cell>
          <cell r="E10">
            <v>1586100</v>
          </cell>
          <cell r="F10">
            <v>1148000</v>
          </cell>
          <cell r="G10">
            <v>2734100</v>
          </cell>
          <cell r="H10">
            <v>858000</v>
          </cell>
          <cell r="I10">
            <v>385000</v>
          </cell>
          <cell r="J10">
            <v>1243000</v>
          </cell>
          <cell r="K10">
            <v>371700</v>
          </cell>
          <cell r="L10">
            <v>95000</v>
          </cell>
          <cell r="M10">
            <v>0</v>
          </cell>
          <cell r="N10">
            <v>466700</v>
          </cell>
          <cell r="O10">
            <v>4443800</v>
          </cell>
        </row>
        <row r="11">
          <cell r="D11" t="str">
            <v xml:space="preserve">  ４０号</v>
          </cell>
          <cell r="E11">
            <v>1638600</v>
          </cell>
          <cell r="F11">
            <v>647000</v>
          </cell>
          <cell r="G11">
            <v>2285600</v>
          </cell>
          <cell r="H11">
            <v>795000</v>
          </cell>
          <cell r="I11">
            <v>214100</v>
          </cell>
          <cell r="J11">
            <v>1009100</v>
          </cell>
          <cell r="K11">
            <v>505600</v>
          </cell>
          <cell r="L11">
            <v>290000</v>
          </cell>
          <cell r="M11">
            <v>400000</v>
          </cell>
          <cell r="N11">
            <v>1195600</v>
          </cell>
          <cell r="O11">
            <v>4490300</v>
          </cell>
        </row>
        <row r="12">
          <cell r="D12" t="str">
            <v xml:space="preserve">  ４４号</v>
          </cell>
          <cell r="E12">
            <v>970600</v>
          </cell>
          <cell r="F12">
            <v>200000</v>
          </cell>
          <cell r="G12">
            <v>1170600</v>
          </cell>
          <cell r="H12">
            <v>346000</v>
          </cell>
          <cell r="I12">
            <v>150200</v>
          </cell>
          <cell r="J12">
            <v>496200</v>
          </cell>
          <cell r="K12">
            <v>63000</v>
          </cell>
          <cell r="L12">
            <v>125000</v>
          </cell>
          <cell r="M12">
            <v>0</v>
          </cell>
          <cell r="N12">
            <v>188000</v>
          </cell>
          <cell r="O12">
            <v>1854800</v>
          </cell>
        </row>
        <row r="13">
          <cell r="D13" t="str">
            <v>２２７号</v>
          </cell>
          <cell r="E13">
            <v>594600</v>
          </cell>
          <cell r="F13">
            <v>122000</v>
          </cell>
          <cell r="G13">
            <v>716600</v>
          </cell>
          <cell r="H13">
            <v>160000</v>
          </cell>
          <cell r="I13">
            <v>47200</v>
          </cell>
          <cell r="J13">
            <v>207200</v>
          </cell>
          <cell r="K13">
            <v>115500</v>
          </cell>
          <cell r="L13">
            <v>0</v>
          </cell>
          <cell r="M13">
            <v>100000</v>
          </cell>
          <cell r="N13">
            <v>215500</v>
          </cell>
          <cell r="O13">
            <v>1139300</v>
          </cell>
        </row>
        <row r="14">
          <cell r="D14" t="str">
            <v>２２８号</v>
          </cell>
          <cell r="E14">
            <v>986000</v>
          </cell>
          <cell r="F14">
            <v>853000</v>
          </cell>
          <cell r="G14">
            <v>1839000</v>
          </cell>
          <cell r="H14">
            <v>210000</v>
          </cell>
          <cell r="I14">
            <v>155000</v>
          </cell>
          <cell r="J14">
            <v>365000</v>
          </cell>
          <cell r="K14">
            <v>154500</v>
          </cell>
          <cell r="L14">
            <v>0</v>
          </cell>
          <cell r="M14">
            <v>0</v>
          </cell>
          <cell r="N14">
            <v>154500</v>
          </cell>
          <cell r="O14">
            <v>2358500</v>
          </cell>
        </row>
        <row r="15">
          <cell r="D15" t="str">
            <v>２２９号</v>
          </cell>
          <cell r="E15">
            <v>2098500</v>
          </cell>
          <cell r="F15">
            <v>2400000</v>
          </cell>
          <cell r="G15">
            <v>4498500</v>
          </cell>
          <cell r="H15">
            <v>310000</v>
          </cell>
          <cell r="I15">
            <v>208800</v>
          </cell>
          <cell r="J15">
            <v>518800</v>
          </cell>
          <cell r="K15">
            <v>523600</v>
          </cell>
          <cell r="L15">
            <v>105000</v>
          </cell>
          <cell r="M15">
            <v>720000</v>
          </cell>
          <cell r="N15">
            <v>1348600</v>
          </cell>
          <cell r="O15">
            <v>6365900</v>
          </cell>
        </row>
        <row r="16">
          <cell r="D16" t="str">
            <v>２３０号</v>
          </cell>
          <cell r="E16">
            <v>1103400</v>
          </cell>
          <cell r="F16">
            <v>515000</v>
          </cell>
          <cell r="G16">
            <v>1618400</v>
          </cell>
          <cell r="H16">
            <v>794000</v>
          </cell>
          <cell r="I16">
            <v>1912000</v>
          </cell>
          <cell r="J16">
            <v>2706000</v>
          </cell>
          <cell r="K16">
            <v>434200</v>
          </cell>
          <cell r="L16">
            <v>75000</v>
          </cell>
          <cell r="M16">
            <v>0</v>
          </cell>
          <cell r="N16">
            <v>509200</v>
          </cell>
          <cell r="O16">
            <v>4833600</v>
          </cell>
        </row>
        <row r="17">
          <cell r="D17" t="str">
            <v>２３１号</v>
          </cell>
          <cell r="E17">
            <v>682100</v>
          </cell>
          <cell r="F17">
            <v>2303000</v>
          </cell>
          <cell r="G17">
            <v>2985100</v>
          </cell>
          <cell r="H17">
            <v>230000</v>
          </cell>
          <cell r="I17">
            <v>664000</v>
          </cell>
          <cell r="J17">
            <v>894000</v>
          </cell>
          <cell r="K17">
            <v>200900</v>
          </cell>
          <cell r="L17">
            <v>0</v>
          </cell>
          <cell r="M17">
            <v>0</v>
          </cell>
          <cell r="N17">
            <v>200900</v>
          </cell>
          <cell r="O17">
            <v>4080000</v>
          </cell>
        </row>
        <row r="18">
          <cell r="D18" t="str">
            <v>２３２号</v>
          </cell>
          <cell r="E18">
            <v>840800</v>
          </cell>
          <cell r="F18">
            <v>245000</v>
          </cell>
          <cell r="G18">
            <v>1085800</v>
          </cell>
          <cell r="H18">
            <v>0</v>
          </cell>
          <cell r="I18">
            <v>101400</v>
          </cell>
          <cell r="J18">
            <v>101400</v>
          </cell>
          <cell r="K18">
            <v>222000</v>
          </cell>
          <cell r="L18">
            <v>230000</v>
          </cell>
          <cell r="M18">
            <v>0</v>
          </cell>
          <cell r="N18">
            <v>452000</v>
          </cell>
          <cell r="O18">
            <v>1639200</v>
          </cell>
        </row>
        <row r="19">
          <cell r="D19" t="str">
            <v>２３３号</v>
          </cell>
          <cell r="E19">
            <v>277200</v>
          </cell>
          <cell r="F19">
            <v>142000</v>
          </cell>
          <cell r="G19">
            <v>419200</v>
          </cell>
          <cell r="H19">
            <v>246000</v>
          </cell>
          <cell r="I19">
            <v>22700</v>
          </cell>
          <cell r="J19">
            <v>268700</v>
          </cell>
          <cell r="K19">
            <v>87900</v>
          </cell>
          <cell r="L19">
            <v>0</v>
          </cell>
          <cell r="M19">
            <v>0</v>
          </cell>
          <cell r="N19">
            <v>87900</v>
          </cell>
          <cell r="O19">
            <v>775800</v>
          </cell>
        </row>
        <row r="20">
          <cell r="D20" t="str">
            <v>２３４号</v>
          </cell>
          <cell r="E20">
            <v>405700</v>
          </cell>
          <cell r="F20">
            <v>386000</v>
          </cell>
          <cell r="G20">
            <v>791700</v>
          </cell>
          <cell r="H20">
            <v>17000</v>
          </cell>
          <cell r="I20">
            <v>41400</v>
          </cell>
          <cell r="J20">
            <v>58400</v>
          </cell>
          <cell r="K20">
            <v>70800</v>
          </cell>
          <cell r="L20">
            <v>0</v>
          </cell>
          <cell r="M20">
            <v>0</v>
          </cell>
          <cell r="N20">
            <v>70800</v>
          </cell>
          <cell r="O20">
            <v>920900</v>
          </cell>
        </row>
        <row r="21">
          <cell r="D21" t="str">
            <v>２３５号</v>
          </cell>
          <cell r="E21">
            <v>575800</v>
          </cell>
          <cell r="F21">
            <v>75000</v>
          </cell>
          <cell r="G21">
            <v>650800</v>
          </cell>
          <cell r="H21">
            <v>455000</v>
          </cell>
          <cell r="I21">
            <v>84600</v>
          </cell>
          <cell r="J21">
            <v>539600</v>
          </cell>
          <cell r="K21">
            <v>74200</v>
          </cell>
          <cell r="L21">
            <v>0</v>
          </cell>
          <cell r="M21">
            <v>0</v>
          </cell>
          <cell r="N21">
            <v>74200</v>
          </cell>
          <cell r="O21">
            <v>1264600</v>
          </cell>
        </row>
        <row r="22">
          <cell r="D22" t="str">
            <v>２３６号</v>
          </cell>
          <cell r="E22">
            <v>662400</v>
          </cell>
          <cell r="F22">
            <v>182000</v>
          </cell>
          <cell r="G22">
            <v>844400</v>
          </cell>
          <cell r="H22">
            <v>235000</v>
          </cell>
          <cell r="I22">
            <v>45700</v>
          </cell>
          <cell r="J22">
            <v>280700</v>
          </cell>
          <cell r="K22">
            <v>110000</v>
          </cell>
          <cell r="L22">
            <v>50000</v>
          </cell>
          <cell r="M22">
            <v>0</v>
          </cell>
          <cell r="N22">
            <v>160000</v>
          </cell>
          <cell r="O22">
            <v>1285100</v>
          </cell>
        </row>
        <row r="23">
          <cell r="D23" t="str">
            <v>２３７号</v>
          </cell>
          <cell r="E23">
            <v>1089200</v>
          </cell>
          <cell r="F23">
            <v>200000</v>
          </cell>
          <cell r="G23">
            <v>1289200</v>
          </cell>
          <cell r="H23">
            <v>364000</v>
          </cell>
          <cell r="I23">
            <v>84700</v>
          </cell>
          <cell r="J23">
            <v>448700</v>
          </cell>
          <cell r="K23">
            <v>153100</v>
          </cell>
          <cell r="L23">
            <v>65000</v>
          </cell>
          <cell r="M23">
            <v>60000</v>
          </cell>
          <cell r="N23">
            <v>278100</v>
          </cell>
          <cell r="O23">
            <v>2016000</v>
          </cell>
        </row>
        <row r="24">
          <cell r="D24" t="str">
            <v>２３８号</v>
          </cell>
          <cell r="E24">
            <v>1984300</v>
          </cell>
          <cell r="F24">
            <v>548000</v>
          </cell>
          <cell r="G24">
            <v>2532300</v>
          </cell>
          <cell r="H24">
            <v>230000</v>
          </cell>
          <cell r="I24">
            <v>219000</v>
          </cell>
          <cell r="J24">
            <v>449000</v>
          </cell>
          <cell r="K24">
            <v>362400</v>
          </cell>
          <cell r="L24">
            <v>485000</v>
          </cell>
          <cell r="M24">
            <v>0</v>
          </cell>
          <cell r="N24">
            <v>847400</v>
          </cell>
          <cell r="O24">
            <v>3828700</v>
          </cell>
        </row>
        <row r="25">
          <cell r="D25" t="str">
            <v>２３９号</v>
          </cell>
          <cell r="E25">
            <v>662400</v>
          </cell>
          <cell r="F25">
            <v>617000</v>
          </cell>
          <cell r="G25">
            <v>1279400</v>
          </cell>
          <cell r="H25">
            <v>250000</v>
          </cell>
          <cell r="I25">
            <v>51400</v>
          </cell>
          <cell r="J25">
            <v>301400</v>
          </cell>
          <cell r="K25">
            <v>189800</v>
          </cell>
          <cell r="L25">
            <v>45000</v>
          </cell>
          <cell r="M25">
            <v>0</v>
          </cell>
          <cell r="N25">
            <v>234800</v>
          </cell>
          <cell r="O25">
            <v>1815600</v>
          </cell>
        </row>
        <row r="26">
          <cell r="D26" t="str">
            <v>２４０号</v>
          </cell>
          <cell r="E26">
            <v>530500</v>
          </cell>
          <cell r="F26">
            <v>320000</v>
          </cell>
          <cell r="G26">
            <v>850500</v>
          </cell>
          <cell r="H26">
            <v>260000</v>
          </cell>
          <cell r="I26">
            <v>51000</v>
          </cell>
          <cell r="J26">
            <v>311000</v>
          </cell>
          <cell r="K26">
            <v>55700</v>
          </cell>
          <cell r="L26">
            <v>0</v>
          </cell>
          <cell r="M26">
            <v>0</v>
          </cell>
          <cell r="N26">
            <v>55700</v>
          </cell>
          <cell r="O26">
            <v>1217200</v>
          </cell>
        </row>
        <row r="27">
          <cell r="D27" t="str">
            <v>２４１号</v>
          </cell>
          <cell r="E27">
            <v>926800</v>
          </cell>
          <cell r="F27">
            <v>55000</v>
          </cell>
          <cell r="G27">
            <v>981800</v>
          </cell>
          <cell r="H27">
            <v>260000</v>
          </cell>
          <cell r="I27">
            <v>67100</v>
          </cell>
          <cell r="J27">
            <v>327100</v>
          </cell>
          <cell r="K27">
            <v>104500</v>
          </cell>
          <cell r="L27">
            <v>50000</v>
          </cell>
          <cell r="M27">
            <v>0</v>
          </cell>
          <cell r="N27">
            <v>154500</v>
          </cell>
          <cell r="O27">
            <v>1463400</v>
          </cell>
        </row>
        <row r="28">
          <cell r="D28" t="str">
            <v>２４２号</v>
          </cell>
          <cell r="E28">
            <v>817900</v>
          </cell>
          <cell r="F28">
            <v>575000</v>
          </cell>
          <cell r="G28">
            <v>1392900</v>
          </cell>
          <cell r="H28">
            <v>286000</v>
          </cell>
          <cell r="I28">
            <v>44900</v>
          </cell>
          <cell r="J28">
            <v>330900</v>
          </cell>
          <cell r="K28">
            <v>95300</v>
          </cell>
          <cell r="L28">
            <v>0</v>
          </cell>
          <cell r="M28">
            <v>0</v>
          </cell>
          <cell r="N28">
            <v>95300</v>
          </cell>
          <cell r="O28">
            <v>1819100</v>
          </cell>
        </row>
        <row r="29">
          <cell r="D29" t="str">
            <v>２４３号</v>
          </cell>
          <cell r="E29">
            <v>851300</v>
          </cell>
          <cell r="F29">
            <v>90000</v>
          </cell>
          <cell r="G29">
            <v>941300</v>
          </cell>
          <cell r="H29">
            <v>0</v>
          </cell>
          <cell r="I29">
            <v>83500</v>
          </cell>
          <cell r="J29">
            <v>83500</v>
          </cell>
          <cell r="K29">
            <v>109000</v>
          </cell>
          <cell r="L29">
            <v>40000</v>
          </cell>
          <cell r="M29">
            <v>0</v>
          </cell>
          <cell r="N29">
            <v>149000</v>
          </cell>
          <cell r="O29">
            <v>1173800</v>
          </cell>
        </row>
        <row r="30">
          <cell r="D30" t="str">
            <v>２４４号</v>
          </cell>
          <cell r="E30">
            <v>515000</v>
          </cell>
          <cell r="F30">
            <v>286000</v>
          </cell>
          <cell r="G30">
            <v>801000</v>
          </cell>
          <cell r="H30">
            <v>0</v>
          </cell>
          <cell r="I30">
            <v>88600</v>
          </cell>
          <cell r="J30">
            <v>88600</v>
          </cell>
          <cell r="K30">
            <v>98600</v>
          </cell>
          <cell r="L30">
            <v>190000</v>
          </cell>
          <cell r="M30">
            <v>0</v>
          </cell>
          <cell r="N30">
            <v>288600</v>
          </cell>
          <cell r="O30">
            <v>1178200</v>
          </cell>
        </row>
        <row r="31">
          <cell r="D31" t="str">
            <v>２７２号</v>
          </cell>
          <cell r="E31">
            <v>400300</v>
          </cell>
          <cell r="F31">
            <v>21000</v>
          </cell>
          <cell r="G31">
            <v>421300</v>
          </cell>
          <cell r="H31">
            <v>0</v>
          </cell>
          <cell r="I31">
            <v>110400</v>
          </cell>
          <cell r="J31">
            <v>110400</v>
          </cell>
          <cell r="K31">
            <v>55900</v>
          </cell>
          <cell r="L31">
            <v>115000</v>
          </cell>
          <cell r="M31">
            <v>0</v>
          </cell>
          <cell r="N31">
            <v>170900</v>
          </cell>
          <cell r="O31">
            <v>702600</v>
          </cell>
        </row>
        <row r="32">
          <cell r="D32" t="str">
            <v>２７３号</v>
          </cell>
          <cell r="E32">
            <v>744800</v>
          </cell>
          <cell r="F32">
            <v>595000</v>
          </cell>
          <cell r="G32">
            <v>1339800</v>
          </cell>
          <cell r="H32">
            <v>0</v>
          </cell>
          <cell r="I32">
            <v>73300</v>
          </cell>
          <cell r="J32">
            <v>73300</v>
          </cell>
          <cell r="K32">
            <v>105900</v>
          </cell>
          <cell r="L32">
            <v>0</v>
          </cell>
          <cell r="M32">
            <v>0</v>
          </cell>
          <cell r="N32">
            <v>105900</v>
          </cell>
          <cell r="O32">
            <v>1519000</v>
          </cell>
        </row>
        <row r="33">
          <cell r="D33" t="str">
            <v>２７４号</v>
          </cell>
          <cell r="E33">
            <v>1836600</v>
          </cell>
          <cell r="F33">
            <v>1185000</v>
          </cell>
          <cell r="G33">
            <v>3021600</v>
          </cell>
          <cell r="H33">
            <v>200000</v>
          </cell>
          <cell r="I33">
            <v>192700</v>
          </cell>
          <cell r="J33">
            <v>392700</v>
          </cell>
          <cell r="K33">
            <v>412100</v>
          </cell>
          <cell r="L33">
            <v>125000</v>
          </cell>
          <cell r="M33">
            <v>0</v>
          </cell>
          <cell r="N33">
            <v>537100</v>
          </cell>
          <cell r="O33">
            <v>3951400</v>
          </cell>
        </row>
        <row r="34">
          <cell r="D34" t="str">
            <v>２７５号</v>
          </cell>
          <cell r="E34">
            <v>919200</v>
          </cell>
          <cell r="F34">
            <v>1280000</v>
          </cell>
          <cell r="G34">
            <v>2199200</v>
          </cell>
          <cell r="H34">
            <v>527000</v>
          </cell>
          <cell r="I34">
            <v>248900</v>
          </cell>
          <cell r="J34">
            <v>775900</v>
          </cell>
          <cell r="K34">
            <v>497700</v>
          </cell>
          <cell r="L34">
            <v>170000</v>
          </cell>
          <cell r="M34">
            <v>100000</v>
          </cell>
          <cell r="N34">
            <v>767700</v>
          </cell>
          <cell r="O34">
            <v>3742800</v>
          </cell>
        </row>
        <row r="35">
          <cell r="D35" t="str">
            <v>２７６号</v>
          </cell>
          <cell r="E35">
            <v>659100</v>
          </cell>
          <cell r="F35">
            <v>633000</v>
          </cell>
          <cell r="G35">
            <v>1292100</v>
          </cell>
          <cell r="H35">
            <v>0</v>
          </cell>
          <cell r="I35">
            <v>64700</v>
          </cell>
          <cell r="J35">
            <v>64700</v>
          </cell>
          <cell r="K35">
            <v>198900</v>
          </cell>
          <cell r="L35">
            <v>180000</v>
          </cell>
          <cell r="M35">
            <v>0</v>
          </cell>
          <cell r="N35">
            <v>378900</v>
          </cell>
          <cell r="O35">
            <v>1735700</v>
          </cell>
        </row>
        <row r="36">
          <cell r="D36" t="str">
            <v>２７７号</v>
          </cell>
          <cell r="E36">
            <v>221800</v>
          </cell>
          <cell r="F36">
            <v>153000</v>
          </cell>
          <cell r="G36">
            <v>374800</v>
          </cell>
          <cell r="H36">
            <v>0</v>
          </cell>
          <cell r="I36">
            <v>11400</v>
          </cell>
          <cell r="J36">
            <v>11400</v>
          </cell>
          <cell r="K36">
            <v>50200</v>
          </cell>
          <cell r="L36">
            <v>30000</v>
          </cell>
          <cell r="M36">
            <v>0</v>
          </cell>
          <cell r="N36">
            <v>80200</v>
          </cell>
          <cell r="O36">
            <v>466400</v>
          </cell>
        </row>
        <row r="37">
          <cell r="D37" t="str">
            <v>２７８号</v>
          </cell>
          <cell r="E37">
            <v>910500</v>
          </cell>
          <cell r="F37">
            <v>467000</v>
          </cell>
          <cell r="G37">
            <v>1377500</v>
          </cell>
          <cell r="H37">
            <v>85000</v>
          </cell>
          <cell r="I37">
            <v>65600</v>
          </cell>
          <cell r="J37">
            <v>150600</v>
          </cell>
          <cell r="K37">
            <v>97400</v>
          </cell>
          <cell r="L37">
            <v>0</v>
          </cell>
          <cell r="M37">
            <v>0</v>
          </cell>
          <cell r="N37">
            <v>97400</v>
          </cell>
          <cell r="O37">
            <v>1625500</v>
          </cell>
        </row>
        <row r="38">
          <cell r="D38" t="str">
            <v>２７９号</v>
          </cell>
          <cell r="E38">
            <v>63100</v>
          </cell>
          <cell r="F38">
            <v>0</v>
          </cell>
          <cell r="G38">
            <v>63100</v>
          </cell>
          <cell r="H38">
            <v>20000</v>
          </cell>
          <cell r="I38">
            <v>1200</v>
          </cell>
          <cell r="J38">
            <v>21200</v>
          </cell>
          <cell r="K38">
            <v>6800</v>
          </cell>
          <cell r="L38">
            <v>0</v>
          </cell>
          <cell r="M38">
            <v>0</v>
          </cell>
          <cell r="N38">
            <v>6800</v>
          </cell>
          <cell r="O38">
            <v>91100</v>
          </cell>
        </row>
        <row r="39">
          <cell r="D39" t="str">
            <v>３３３号</v>
          </cell>
          <cell r="E39">
            <v>511200</v>
          </cell>
          <cell r="F39">
            <v>495000</v>
          </cell>
          <cell r="G39">
            <v>1006200</v>
          </cell>
          <cell r="H39">
            <v>170000</v>
          </cell>
          <cell r="I39">
            <v>43700</v>
          </cell>
          <cell r="J39">
            <v>213700</v>
          </cell>
          <cell r="K39">
            <v>107200</v>
          </cell>
          <cell r="L39">
            <v>80000</v>
          </cell>
          <cell r="M39">
            <v>0</v>
          </cell>
          <cell r="N39">
            <v>187200</v>
          </cell>
          <cell r="O39">
            <v>1407100</v>
          </cell>
        </row>
        <row r="40">
          <cell r="D40" t="str">
            <v>３３４号</v>
          </cell>
          <cell r="E40">
            <v>575100</v>
          </cell>
          <cell r="F40">
            <v>512000</v>
          </cell>
          <cell r="G40">
            <v>1087100</v>
          </cell>
          <cell r="H40">
            <v>0</v>
          </cell>
          <cell r="I40">
            <v>88400</v>
          </cell>
          <cell r="J40">
            <v>88400</v>
          </cell>
          <cell r="K40">
            <v>101500</v>
          </cell>
          <cell r="L40">
            <v>0</v>
          </cell>
          <cell r="M40">
            <v>0</v>
          </cell>
          <cell r="N40">
            <v>101500</v>
          </cell>
          <cell r="O40">
            <v>1277000</v>
          </cell>
        </row>
        <row r="41">
          <cell r="D41" t="str">
            <v>３３５号</v>
          </cell>
          <cell r="E41">
            <v>230300</v>
          </cell>
          <cell r="F41">
            <v>0</v>
          </cell>
          <cell r="G41">
            <v>230300</v>
          </cell>
          <cell r="H41">
            <v>0</v>
          </cell>
          <cell r="I41">
            <v>16000</v>
          </cell>
          <cell r="J41">
            <v>16000</v>
          </cell>
          <cell r="K41">
            <v>48100</v>
          </cell>
          <cell r="L41">
            <v>0</v>
          </cell>
          <cell r="M41">
            <v>0</v>
          </cell>
          <cell r="N41">
            <v>48100</v>
          </cell>
          <cell r="O41">
            <v>294400</v>
          </cell>
        </row>
        <row r="42">
          <cell r="D42" t="str">
            <v>３３６号</v>
          </cell>
          <cell r="E42">
            <v>895100</v>
          </cell>
          <cell r="F42">
            <v>1700000</v>
          </cell>
          <cell r="G42">
            <v>2595100</v>
          </cell>
          <cell r="H42">
            <v>0</v>
          </cell>
          <cell r="I42">
            <v>285400</v>
          </cell>
          <cell r="J42">
            <v>285400</v>
          </cell>
          <cell r="K42">
            <v>58600</v>
          </cell>
          <cell r="L42">
            <v>0</v>
          </cell>
          <cell r="M42">
            <v>0</v>
          </cell>
          <cell r="N42">
            <v>58600</v>
          </cell>
          <cell r="O42">
            <v>2939100</v>
          </cell>
        </row>
        <row r="43">
          <cell r="D43" t="str">
            <v>３３７号</v>
          </cell>
          <cell r="E43">
            <v>556100</v>
          </cell>
          <cell r="F43">
            <v>40000</v>
          </cell>
          <cell r="G43">
            <v>596100</v>
          </cell>
          <cell r="H43">
            <v>225000</v>
          </cell>
          <cell r="I43">
            <v>56300</v>
          </cell>
          <cell r="J43">
            <v>281300</v>
          </cell>
          <cell r="K43">
            <v>121600</v>
          </cell>
          <cell r="L43">
            <v>0</v>
          </cell>
          <cell r="M43">
            <v>560000</v>
          </cell>
          <cell r="N43">
            <v>681600</v>
          </cell>
          <cell r="O43">
            <v>1559000</v>
          </cell>
        </row>
        <row r="44">
          <cell r="D44" t="str">
            <v>３９１号</v>
          </cell>
          <cell r="E44">
            <v>318100</v>
          </cell>
          <cell r="F44">
            <v>370000</v>
          </cell>
          <cell r="G44">
            <v>688100</v>
          </cell>
          <cell r="H44">
            <v>75000</v>
          </cell>
          <cell r="I44">
            <v>97300</v>
          </cell>
          <cell r="J44">
            <v>172300</v>
          </cell>
          <cell r="K44">
            <v>57100</v>
          </cell>
          <cell r="L44">
            <v>20000</v>
          </cell>
          <cell r="M44">
            <v>0</v>
          </cell>
          <cell r="N44">
            <v>77100</v>
          </cell>
          <cell r="O44">
            <v>937500</v>
          </cell>
        </row>
        <row r="45">
          <cell r="D45" t="str">
            <v>３９２号</v>
          </cell>
          <cell r="E45">
            <v>52400</v>
          </cell>
          <cell r="F45">
            <v>119000</v>
          </cell>
          <cell r="G45">
            <v>171400</v>
          </cell>
          <cell r="H45">
            <v>0</v>
          </cell>
          <cell r="I45">
            <v>9300</v>
          </cell>
          <cell r="J45">
            <v>9300</v>
          </cell>
          <cell r="K45">
            <v>21400</v>
          </cell>
          <cell r="L45">
            <v>0</v>
          </cell>
          <cell r="M45">
            <v>0</v>
          </cell>
          <cell r="N45">
            <v>21400</v>
          </cell>
          <cell r="O45">
            <v>202100</v>
          </cell>
        </row>
        <row r="46">
          <cell r="D46" t="str">
            <v>３９３号</v>
          </cell>
          <cell r="E46">
            <v>306500</v>
          </cell>
          <cell r="F46">
            <v>0</v>
          </cell>
          <cell r="G46">
            <v>306500</v>
          </cell>
          <cell r="H46">
            <v>0</v>
          </cell>
          <cell r="I46">
            <v>38700</v>
          </cell>
          <cell r="J46">
            <v>38700</v>
          </cell>
          <cell r="K46">
            <v>114900</v>
          </cell>
          <cell r="L46">
            <v>0</v>
          </cell>
          <cell r="M46">
            <v>0</v>
          </cell>
          <cell r="N46">
            <v>114900</v>
          </cell>
          <cell r="O46">
            <v>460100</v>
          </cell>
        </row>
        <row r="47">
          <cell r="D47" t="str">
            <v>４５１号</v>
          </cell>
          <cell r="E47">
            <v>111700</v>
          </cell>
          <cell r="F47">
            <v>364000</v>
          </cell>
          <cell r="G47">
            <v>475700</v>
          </cell>
          <cell r="H47">
            <v>0</v>
          </cell>
          <cell r="I47">
            <v>63500</v>
          </cell>
          <cell r="J47">
            <v>63500</v>
          </cell>
          <cell r="K47">
            <v>36900</v>
          </cell>
          <cell r="L47">
            <v>25000</v>
          </cell>
          <cell r="M47">
            <v>0</v>
          </cell>
          <cell r="N47">
            <v>61900</v>
          </cell>
          <cell r="O47">
            <v>601100</v>
          </cell>
        </row>
        <row r="48">
          <cell r="D48" t="str">
            <v>４５２号</v>
          </cell>
          <cell r="E48">
            <v>287900</v>
          </cell>
          <cell r="F48">
            <v>218000</v>
          </cell>
          <cell r="G48">
            <v>505900</v>
          </cell>
          <cell r="H48">
            <v>0</v>
          </cell>
          <cell r="I48">
            <v>137500</v>
          </cell>
          <cell r="J48">
            <v>137500</v>
          </cell>
          <cell r="K48">
            <v>79600</v>
          </cell>
          <cell r="L48">
            <v>220000</v>
          </cell>
          <cell r="M48">
            <v>0</v>
          </cell>
          <cell r="N48">
            <v>299600</v>
          </cell>
          <cell r="O48">
            <v>943000</v>
          </cell>
        </row>
        <row r="49">
          <cell r="D49" t="str">
            <v>４５３号</v>
          </cell>
          <cell r="E49">
            <v>721700</v>
          </cell>
          <cell r="F49">
            <v>470000</v>
          </cell>
          <cell r="G49">
            <v>1191700</v>
          </cell>
          <cell r="H49">
            <v>123000</v>
          </cell>
          <cell r="I49">
            <v>243500</v>
          </cell>
          <cell r="J49">
            <v>366500</v>
          </cell>
          <cell r="K49">
            <v>256000</v>
          </cell>
          <cell r="L49">
            <v>10000</v>
          </cell>
          <cell r="M49">
            <v>0</v>
          </cell>
          <cell r="N49">
            <v>266000</v>
          </cell>
          <cell r="O49">
            <v>1824200</v>
          </cell>
        </row>
        <row r="50">
          <cell r="D50" t="str">
            <v>合   計</v>
          </cell>
          <cell r="E50">
            <v>41232000</v>
          </cell>
          <cell r="F50">
            <v>26140000</v>
          </cell>
          <cell r="G50">
            <v>67372000</v>
          </cell>
          <cell r="H50">
            <v>10580000</v>
          </cell>
          <cell r="I50">
            <v>7740000</v>
          </cell>
          <cell r="J50">
            <v>18320000</v>
          </cell>
          <cell r="K50">
            <v>9000000</v>
          </cell>
          <cell r="L50">
            <v>3280000</v>
          </cell>
          <cell r="M50">
            <v>2400000</v>
          </cell>
          <cell r="N50">
            <v>14680000</v>
          </cell>
          <cell r="O50">
            <v>100372000</v>
          </cell>
        </row>
        <row r="54">
          <cell r="D54" t="str">
            <v>札    幌</v>
          </cell>
        </row>
        <row r="55">
          <cell r="E55" t="str">
            <v>維持費</v>
          </cell>
          <cell r="F55" t="str">
            <v>修繕費</v>
          </cell>
          <cell r="G55" t="str">
            <v>計</v>
          </cell>
          <cell r="H55" t="str">
            <v>１  種</v>
          </cell>
          <cell r="I55" t="str">
            <v>２  種</v>
          </cell>
          <cell r="J55" t="str">
            <v>計</v>
          </cell>
          <cell r="K55" t="str">
            <v xml:space="preserve">  除   雪</v>
          </cell>
          <cell r="L55" t="str">
            <v xml:space="preserve">  防   雪</v>
          </cell>
          <cell r="M55" t="str">
            <v xml:space="preserve">  凍 雪 害</v>
          </cell>
          <cell r="N55" t="str">
            <v xml:space="preserve">    計</v>
          </cell>
          <cell r="O55" t="str">
            <v>合　  計</v>
          </cell>
        </row>
        <row r="56">
          <cell r="D56" t="str">
            <v>　　５号</v>
          </cell>
          <cell r="E56">
            <v>1112400</v>
          </cell>
          <cell r="F56">
            <v>249000</v>
          </cell>
          <cell r="G56">
            <v>1361400</v>
          </cell>
          <cell r="H56">
            <v>190000</v>
          </cell>
          <cell r="I56">
            <v>20800</v>
          </cell>
          <cell r="J56">
            <v>210800</v>
          </cell>
          <cell r="K56">
            <v>297500</v>
          </cell>
          <cell r="L56">
            <v>0</v>
          </cell>
          <cell r="M56">
            <v>0</v>
          </cell>
          <cell r="N56">
            <v>297500</v>
          </cell>
          <cell r="O56">
            <v>1869700</v>
          </cell>
        </row>
        <row r="57">
          <cell r="D57" t="str">
            <v>　１２号</v>
          </cell>
          <cell r="E57">
            <v>2434600</v>
          </cell>
          <cell r="F57">
            <v>1173000</v>
          </cell>
          <cell r="G57">
            <v>3607600</v>
          </cell>
          <cell r="H57">
            <v>102000</v>
          </cell>
          <cell r="I57">
            <v>118100</v>
          </cell>
          <cell r="J57">
            <v>220100</v>
          </cell>
          <cell r="K57">
            <v>487200</v>
          </cell>
          <cell r="M57">
            <v>0</v>
          </cell>
          <cell r="N57">
            <v>487200</v>
          </cell>
          <cell r="O57">
            <v>4314900</v>
          </cell>
        </row>
        <row r="58">
          <cell r="D58" t="str">
            <v>　３６号</v>
          </cell>
          <cell r="E58">
            <v>1069300</v>
          </cell>
          <cell r="F58">
            <v>35000</v>
          </cell>
          <cell r="G58">
            <v>1104300</v>
          </cell>
          <cell r="H58">
            <v>200000</v>
          </cell>
          <cell r="I58">
            <v>48800</v>
          </cell>
          <cell r="J58">
            <v>248800</v>
          </cell>
          <cell r="K58">
            <v>201300</v>
          </cell>
          <cell r="L58">
            <v>0</v>
          </cell>
          <cell r="M58">
            <v>0</v>
          </cell>
          <cell r="N58">
            <v>201300</v>
          </cell>
          <cell r="O58">
            <v>1554400</v>
          </cell>
        </row>
        <row r="59">
          <cell r="D59" t="str">
            <v>　３８号</v>
          </cell>
          <cell r="E59">
            <v>137400</v>
          </cell>
          <cell r="F59">
            <v>70000</v>
          </cell>
          <cell r="G59">
            <v>207400</v>
          </cell>
          <cell r="H59">
            <v>0</v>
          </cell>
          <cell r="I59">
            <v>30000</v>
          </cell>
          <cell r="J59">
            <v>30000</v>
          </cell>
          <cell r="K59">
            <v>198900</v>
          </cell>
          <cell r="L59">
            <v>20000</v>
          </cell>
          <cell r="M59">
            <v>0</v>
          </cell>
          <cell r="N59">
            <v>218900</v>
          </cell>
          <cell r="O59">
            <v>456300</v>
          </cell>
        </row>
        <row r="60">
          <cell r="D60" t="str">
            <v>２３０号</v>
          </cell>
          <cell r="E60">
            <v>467500</v>
          </cell>
          <cell r="F60">
            <v>283000</v>
          </cell>
          <cell r="G60">
            <v>750500</v>
          </cell>
          <cell r="H60">
            <v>0</v>
          </cell>
          <cell r="I60">
            <v>1449600</v>
          </cell>
          <cell r="J60">
            <v>1449600</v>
          </cell>
          <cell r="K60">
            <v>267600</v>
          </cell>
          <cell r="L60">
            <v>0</v>
          </cell>
          <cell r="M60">
            <v>0</v>
          </cell>
          <cell r="N60">
            <v>267600</v>
          </cell>
          <cell r="O60">
            <v>2467700</v>
          </cell>
        </row>
        <row r="61">
          <cell r="D61" t="str">
            <v>２３１号</v>
          </cell>
          <cell r="E61">
            <v>418300</v>
          </cell>
          <cell r="F61">
            <v>1850000</v>
          </cell>
          <cell r="G61">
            <v>2268300</v>
          </cell>
          <cell r="H61">
            <v>215000</v>
          </cell>
          <cell r="I61">
            <v>510900</v>
          </cell>
          <cell r="J61">
            <v>725900</v>
          </cell>
          <cell r="K61">
            <v>130500</v>
          </cell>
          <cell r="L61">
            <v>0</v>
          </cell>
          <cell r="M61">
            <v>0</v>
          </cell>
          <cell r="N61">
            <v>130500</v>
          </cell>
          <cell r="O61">
            <v>3124700</v>
          </cell>
        </row>
        <row r="62">
          <cell r="D62" t="str">
            <v>２３３号</v>
          </cell>
          <cell r="E62">
            <v>128100</v>
          </cell>
          <cell r="F62">
            <v>0</v>
          </cell>
          <cell r="G62">
            <v>128100</v>
          </cell>
          <cell r="H62">
            <v>0</v>
          </cell>
          <cell r="I62">
            <v>15100</v>
          </cell>
          <cell r="J62">
            <v>15100</v>
          </cell>
          <cell r="K62">
            <v>49400</v>
          </cell>
          <cell r="L62">
            <v>0</v>
          </cell>
          <cell r="M62">
            <v>0</v>
          </cell>
          <cell r="N62">
            <v>49400</v>
          </cell>
          <cell r="O62">
            <v>192600</v>
          </cell>
        </row>
        <row r="63">
          <cell r="D63" t="str">
            <v>２３４号</v>
          </cell>
          <cell r="E63">
            <v>119900</v>
          </cell>
          <cell r="F63">
            <v>256000</v>
          </cell>
          <cell r="G63">
            <v>375900</v>
          </cell>
          <cell r="H63">
            <v>17000</v>
          </cell>
          <cell r="I63">
            <v>21900</v>
          </cell>
          <cell r="J63">
            <v>38900</v>
          </cell>
          <cell r="K63">
            <v>52100</v>
          </cell>
          <cell r="L63">
            <v>0</v>
          </cell>
          <cell r="M63">
            <v>0</v>
          </cell>
          <cell r="N63">
            <v>52100</v>
          </cell>
          <cell r="O63">
            <v>466900</v>
          </cell>
        </row>
        <row r="64">
          <cell r="D64" t="str">
            <v>２３９号</v>
          </cell>
          <cell r="E64">
            <v>10300</v>
          </cell>
          <cell r="F64">
            <v>0</v>
          </cell>
          <cell r="G64">
            <v>10300</v>
          </cell>
          <cell r="H64">
            <v>0</v>
          </cell>
          <cell r="I64">
            <v>5300</v>
          </cell>
          <cell r="J64">
            <v>5300</v>
          </cell>
          <cell r="K64">
            <v>22300</v>
          </cell>
          <cell r="L64">
            <v>0</v>
          </cell>
          <cell r="M64">
            <v>0</v>
          </cell>
          <cell r="N64">
            <v>22300</v>
          </cell>
          <cell r="O64">
            <v>37900</v>
          </cell>
        </row>
        <row r="65">
          <cell r="D65" t="str">
            <v>２７４号</v>
          </cell>
          <cell r="E65">
            <v>569000</v>
          </cell>
          <cell r="F65">
            <v>60000</v>
          </cell>
          <cell r="G65">
            <v>629000</v>
          </cell>
          <cell r="H65">
            <v>0</v>
          </cell>
          <cell r="I65">
            <v>82600</v>
          </cell>
          <cell r="J65">
            <v>82600</v>
          </cell>
          <cell r="K65">
            <v>177500</v>
          </cell>
          <cell r="L65">
            <v>0</v>
          </cell>
          <cell r="M65">
            <v>0</v>
          </cell>
          <cell r="N65">
            <v>177500</v>
          </cell>
          <cell r="O65">
            <v>889100</v>
          </cell>
        </row>
        <row r="66">
          <cell r="D66" t="str">
            <v>２７５号</v>
          </cell>
          <cell r="E66">
            <v>577200</v>
          </cell>
          <cell r="F66">
            <v>715000</v>
          </cell>
          <cell r="G66">
            <v>1292200</v>
          </cell>
          <cell r="H66">
            <v>477000</v>
          </cell>
          <cell r="I66">
            <v>189400</v>
          </cell>
          <cell r="J66">
            <v>666400</v>
          </cell>
          <cell r="K66">
            <v>367300</v>
          </cell>
          <cell r="L66">
            <v>140000</v>
          </cell>
          <cell r="M66">
            <v>100000</v>
          </cell>
          <cell r="N66">
            <v>607300</v>
          </cell>
          <cell r="O66">
            <v>2565900</v>
          </cell>
        </row>
        <row r="67">
          <cell r="D67" t="str">
            <v>２７６号</v>
          </cell>
          <cell r="E67">
            <v>103200</v>
          </cell>
          <cell r="F67">
            <v>413000</v>
          </cell>
          <cell r="G67">
            <v>516200</v>
          </cell>
          <cell r="H67">
            <v>0</v>
          </cell>
          <cell r="I67">
            <v>31500</v>
          </cell>
          <cell r="J67">
            <v>31500</v>
          </cell>
          <cell r="K67">
            <v>20300</v>
          </cell>
          <cell r="L67">
            <v>60000</v>
          </cell>
          <cell r="M67">
            <v>0</v>
          </cell>
          <cell r="N67">
            <v>80300</v>
          </cell>
          <cell r="O67">
            <v>628000</v>
          </cell>
        </row>
        <row r="68">
          <cell r="D68" t="str">
            <v>３３７号</v>
          </cell>
          <cell r="E68">
            <v>530900</v>
          </cell>
          <cell r="F68">
            <v>40000</v>
          </cell>
          <cell r="G68">
            <v>570900</v>
          </cell>
          <cell r="H68">
            <v>225000</v>
          </cell>
          <cell r="I68">
            <v>54500</v>
          </cell>
          <cell r="J68">
            <v>279500</v>
          </cell>
          <cell r="K68">
            <v>103500</v>
          </cell>
          <cell r="L68">
            <v>0</v>
          </cell>
          <cell r="M68">
            <v>560000</v>
          </cell>
          <cell r="N68">
            <v>663500</v>
          </cell>
          <cell r="O68">
            <v>1513900</v>
          </cell>
        </row>
        <row r="69">
          <cell r="D69" t="str">
            <v>４５１号</v>
          </cell>
          <cell r="E69">
            <v>111700</v>
          </cell>
          <cell r="F69">
            <v>364000</v>
          </cell>
          <cell r="G69">
            <v>475700</v>
          </cell>
          <cell r="H69">
            <v>0</v>
          </cell>
          <cell r="I69">
            <v>63500</v>
          </cell>
          <cell r="J69">
            <v>63500</v>
          </cell>
          <cell r="K69">
            <v>36900</v>
          </cell>
          <cell r="L69">
            <v>25000</v>
          </cell>
          <cell r="M69">
            <v>0</v>
          </cell>
          <cell r="N69">
            <v>61900</v>
          </cell>
          <cell r="O69">
            <v>601100</v>
          </cell>
        </row>
        <row r="70">
          <cell r="D70" t="str">
            <v>４５２号</v>
          </cell>
          <cell r="E70">
            <v>239900</v>
          </cell>
          <cell r="F70">
            <v>128000</v>
          </cell>
          <cell r="G70">
            <v>367900</v>
          </cell>
          <cell r="H70">
            <v>0</v>
          </cell>
          <cell r="I70">
            <v>134000</v>
          </cell>
          <cell r="J70">
            <v>134000</v>
          </cell>
          <cell r="K70">
            <v>65400</v>
          </cell>
          <cell r="L70">
            <v>220000</v>
          </cell>
          <cell r="M70">
            <v>0</v>
          </cell>
          <cell r="N70">
            <v>285400</v>
          </cell>
          <cell r="O70">
            <v>787300</v>
          </cell>
        </row>
        <row r="71">
          <cell r="D71" t="str">
            <v>４５３号</v>
          </cell>
          <cell r="E71">
            <v>462300</v>
          </cell>
          <cell r="F71">
            <v>200000</v>
          </cell>
          <cell r="G71">
            <v>662300</v>
          </cell>
          <cell r="H71">
            <v>0</v>
          </cell>
          <cell r="I71">
            <v>211000</v>
          </cell>
          <cell r="J71">
            <v>211000</v>
          </cell>
          <cell r="K71">
            <v>227300</v>
          </cell>
          <cell r="L71">
            <v>0</v>
          </cell>
          <cell r="M71">
            <v>0</v>
          </cell>
          <cell r="N71">
            <v>227300</v>
          </cell>
          <cell r="O71">
            <v>1100600</v>
          </cell>
        </row>
        <row r="72">
          <cell r="D72" t="str">
            <v>合    計</v>
          </cell>
          <cell r="E72">
            <v>8492000</v>
          </cell>
          <cell r="F72">
            <v>5836000</v>
          </cell>
          <cell r="G72">
            <v>14328000</v>
          </cell>
          <cell r="H72">
            <v>1426000</v>
          </cell>
          <cell r="I72">
            <v>2987000</v>
          </cell>
          <cell r="J72">
            <v>4413000</v>
          </cell>
          <cell r="K72">
            <v>2705000</v>
          </cell>
          <cell r="L72">
            <v>465000</v>
          </cell>
          <cell r="M72">
            <v>660000</v>
          </cell>
          <cell r="N72">
            <v>3830000</v>
          </cell>
          <cell r="O72">
            <v>22571000</v>
          </cell>
        </row>
        <row r="73">
          <cell r="E73" t="str">
            <v>OK</v>
          </cell>
          <cell r="F73" t="str">
            <v>OK</v>
          </cell>
          <cell r="G73" t="str">
            <v>OK</v>
          </cell>
          <cell r="H73" t="str">
            <v>OK</v>
          </cell>
          <cell r="I73" t="str">
            <v>OK</v>
          </cell>
          <cell r="J73" t="str">
            <v>OK</v>
          </cell>
          <cell r="K73" t="str">
            <v>OK</v>
          </cell>
          <cell r="L73" t="str">
            <v>OK</v>
          </cell>
          <cell r="M73" t="str">
            <v>OK</v>
          </cell>
          <cell r="N73" t="str">
            <v>OK</v>
          </cell>
          <cell r="O73" t="str">
            <v>OK</v>
          </cell>
        </row>
        <row r="76">
          <cell r="D76" t="str">
            <v>小    樽</v>
          </cell>
        </row>
        <row r="77">
          <cell r="E77" t="str">
            <v>維持費</v>
          </cell>
          <cell r="F77" t="str">
            <v>修繕費</v>
          </cell>
          <cell r="G77" t="str">
            <v>計</v>
          </cell>
          <cell r="H77" t="str">
            <v>１  種</v>
          </cell>
          <cell r="I77" t="str">
            <v>２  種</v>
          </cell>
          <cell r="J77" t="str">
            <v>計</v>
          </cell>
          <cell r="K77" t="str">
            <v xml:space="preserve">  除   雪</v>
          </cell>
          <cell r="L77" t="str">
            <v xml:space="preserve">  防   雪</v>
          </cell>
          <cell r="M77" t="str">
            <v xml:space="preserve">  凍 雪 害</v>
          </cell>
          <cell r="N77" t="str">
            <v xml:space="preserve">    計</v>
          </cell>
          <cell r="O77" t="str">
            <v>合　  計</v>
          </cell>
        </row>
        <row r="78">
          <cell r="D78" t="str">
            <v xml:space="preserve">    ５号</v>
          </cell>
          <cell r="E78">
            <v>1385800</v>
          </cell>
          <cell r="F78">
            <v>1380000</v>
          </cell>
          <cell r="G78">
            <v>2765800</v>
          </cell>
          <cell r="H78">
            <v>715000</v>
          </cell>
          <cell r="I78">
            <v>104400</v>
          </cell>
          <cell r="J78">
            <v>819400</v>
          </cell>
          <cell r="K78">
            <v>490400</v>
          </cell>
          <cell r="L78">
            <v>170000</v>
          </cell>
          <cell r="M78">
            <v>300000</v>
          </cell>
          <cell r="N78">
            <v>960400</v>
          </cell>
          <cell r="O78">
            <v>4545600</v>
          </cell>
        </row>
        <row r="79">
          <cell r="D79" t="str">
            <v>２２９号</v>
          </cell>
          <cell r="E79">
            <v>1527800</v>
          </cell>
          <cell r="F79">
            <v>1227000</v>
          </cell>
          <cell r="G79">
            <v>2754800</v>
          </cell>
          <cell r="H79">
            <v>310000</v>
          </cell>
          <cell r="I79">
            <v>145200</v>
          </cell>
          <cell r="J79">
            <v>455200</v>
          </cell>
          <cell r="K79">
            <v>429400</v>
          </cell>
          <cell r="L79">
            <v>105000</v>
          </cell>
          <cell r="M79">
            <v>0</v>
          </cell>
          <cell r="N79">
            <v>534400</v>
          </cell>
          <cell r="O79">
            <v>3744400</v>
          </cell>
        </row>
        <row r="80">
          <cell r="D80" t="str">
            <v>２３０号</v>
          </cell>
          <cell r="E80">
            <v>229800</v>
          </cell>
          <cell r="F80">
            <v>85000</v>
          </cell>
          <cell r="G80">
            <v>314800</v>
          </cell>
          <cell r="H80">
            <v>696000</v>
          </cell>
          <cell r="I80">
            <v>427500</v>
          </cell>
          <cell r="J80">
            <v>1123500</v>
          </cell>
          <cell r="K80">
            <v>93500</v>
          </cell>
          <cell r="L80">
            <v>60000</v>
          </cell>
          <cell r="M80">
            <v>0</v>
          </cell>
          <cell r="N80">
            <v>153500</v>
          </cell>
          <cell r="O80">
            <v>1591800</v>
          </cell>
        </row>
        <row r="81">
          <cell r="D81" t="str">
            <v>２７６号</v>
          </cell>
          <cell r="E81">
            <v>274900</v>
          </cell>
          <cell r="F81">
            <v>165000</v>
          </cell>
          <cell r="G81">
            <v>439900</v>
          </cell>
          <cell r="I81">
            <v>24400</v>
          </cell>
          <cell r="J81">
            <v>24400</v>
          </cell>
          <cell r="K81">
            <v>158700</v>
          </cell>
          <cell r="L81">
            <v>0</v>
          </cell>
          <cell r="M81">
            <v>0</v>
          </cell>
          <cell r="N81">
            <v>158700</v>
          </cell>
          <cell r="O81">
            <v>623000</v>
          </cell>
        </row>
        <row r="82">
          <cell r="D82" t="str">
            <v>３３７号</v>
          </cell>
          <cell r="E82">
            <v>25200</v>
          </cell>
          <cell r="F82">
            <v>0</v>
          </cell>
          <cell r="G82">
            <v>25200</v>
          </cell>
          <cell r="I82">
            <v>1800</v>
          </cell>
          <cell r="J82">
            <v>1800</v>
          </cell>
          <cell r="K82">
            <v>18100</v>
          </cell>
          <cell r="L82">
            <v>0</v>
          </cell>
          <cell r="M82">
            <v>0</v>
          </cell>
          <cell r="N82">
            <v>18100</v>
          </cell>
          <cell r="O82">
            <v>45100</v>
          </cell>
        </row>
        <row r="83">
          <cell r="D83" t="str">
            <v>３９３号</v>
          </cell>
          <cell r="E83">
            <v>306500</v>
          </cell>
          <cell r="F83">
            <v>0</v>
          </cell>
          <cell r="G83">
            <v>306500</v>
          </cell>
          <cell r="I83">
            <v>38700</v>
          </cell>
          <cell r="J83">
            <v>38700</v>
          </cell>
          <cell r="K83">
            <v>114900</v>
          </cell>
          <cell r="L83">
            <v>0</v>
          </cell>
          <cell r="M83">
            <v>0</v>
          </cell>
          <cell r="N83">
            <v>114900</v>
          </cell>
          <cell r="O83">
            <v>460100</v>
          </cell>
        </row>
        <row r="86">
          <cell r="D86" t="str">
            <v>合    計</v>
          </cell>
          <cell r="E86">
            <v>3750000</v>
          </cell>
          <cell r="F86">
            <v>2857000</v>
          </cell>
          <cell r="G86">
            <v>6607000</v>
          </cell>
          <cell r="H86">
            <v>1721000</v>
          </cell>
          <cell r="I86">
            <v>742000</v>
          </cell>
          <cell r="J86">
            <v>2463000</v>
          </cell>
          <cell r="K86">
            <v>1305000</v>
          </cell>
          <cell r="L86">
            <v>335000</v>
          </cell>
          <cell r="M86">
            <v>300000</v>
          </cell>
          <cell r="N86">
            <v>1940000</v>
          </cell>
          <cell r="O86">
            <v>11010000</v>
          </cell>
        </row>
        <row r="87">
          <cell r="E87" t="str">
            <v>OK</v>
          </cell>
          <cell r="F87" t="str">
            <v>OK</v>
          </cell>
          <cell r="G87" t="str">
            <v>OK</v>
          </cell>
          <cell r="H87" t="str">
            <v>OK</v>
          </cell>
          <cell r="I87" t="str">
            <v>OK</v>
          </cell>
          <cell r="J87" t="str">
            <v>OK</v>
          </cell>
          <cell r="K87" t="str">
            <v>OK</v>
          </cell>
          <cell r="L87" t="str">
            <v>OK</v>
          </cell>
          <cell r="M87" t="str">
            <v>OK</v>
          </cell>
          <cell r="N87" t="str">
            <v>OK</v>
          </cell>
          <cell r="O87" t="str">
            <v>OK</v>
          </cell>
        </row>
        <row r="90">
          <cell r="D90" t="str">
            <v>函    館</v>
          </cell>
        </row>
        <row r="91">
          <cell r="E91" t="str">
            <v>維持費</v>
          </cell>
          <cell r="F91" t="str">
            <v>修繕費</v>
          </cell>
          <cell r="G91" t="str">
            <v>計</v>
          </cell>
          <cell r="H91" t="str">
            <v>１  種</v>
          </cell>
          <cell r="I91" t="str">
            <v>２  種</v>
          </cell>
          <cell r="J91" t="str">
            <v>計</v>
          </cell>
          <cell r="K91" t="str">
            <v xml:space="preserve">  除   雪</v>
          </cell>
          <cell r="L91" t="str">
            <v xml:space="preserve">  防   雪</v>
          </cell>
          <cell r="M91" t="str">
            <v xml:space="preserve">  凍 雪 害</v>
          </cell>
          <cell r="N91" t="str">
            <v xml:space="preserve">    計</v>
          </cell>
          <cell r="O91" t="str">
            <v>合　  計</v>
          </cell>
        </row>
        <row r="92">
          <cell r="D92" t="str">
            <v xml:space="preserve">    ５号</v>
          </cell>
          <cell r="E92">
            <v>1164500</v>
          </cell>
          <cell r="F92">
            <v>166000</v>
          </cell>
          <cell r="G92">
            <v>1330500</v>
          </cell>
          <cell r="H92">
            <v>555000</v>
          </cell>
          <cell r="I92">
            <v>155800</v>
          </cell>
          <cell r="J92">
            <v>710800</v>
          </cell>
          <cell r="K92">
            <v>185300</v>
          </cell>
          <cell r="M92">
            <v>0</v>
          </cell>
          <cell r="N92">
            <v>185300</v>
          </cell>
          <cell r="O92">
            <v>2226600</v>
          </cell>
        </row>
        <row r="93">
          <cell r="D93" t="str">
            <v xml:space="preserve">  ３７号</v>
          </cell>
          <cell r="E93">
            <v>94300</v>
          </cell>
          <cell r="F93">
            <v>0</v>
          </cell>
          <cell r="G93">
            <v>94300</v>
          </cell>
          <cell r="H93">
            <v>0</v>
          </cell>
          <cell r="I93">
            <v>6900</v>
          </cell>
          <cell r="J93">
            <v>6900</v>
          </cell>
          <cell r="K93">
            <v>13200</v>
          </cell>
          <cell r="M93">
            <v>0</v>
          </cell>
          <cell r="N93">
            <v>13200</v>
          </cell>
          <cell r="O93">
            <v>114400</v>
          </cell>
        </row>
        <row r="94">
          <cell r="D94" t="str">
            <v>２２７号</v>
          </cell>
          <cell r="E94">
            <v>594600</v>
          </cell>
          <cell r="F94">
            <v>122000</v>
          </cell>
          <cell r="G94">
            <v>716600</v>
          </cell>
          <cell r="H94">
            <v>160000</v>
          </cell>
          <cell r="I94">
            <v>47200</v>
          </cell>
          <cell r="J94">
            <v>207200</v>
          </cell>
          <cell r="K94">
            <v>115500</v>
          </cell>
          <cell r="M94">
            <v>100000</v>
          </cell>
          <cell r="N94">
            <v>215500</v>
          </cell>
          <cell r="O94">
            <v>1139300</v>
          </cell>
        </row>
        <row r="95">
          <cell r="D95" t="str">
            <v>２２８号</v>
          </cell>
          <cell r="E95">
            <v>986000</v>
          </cell>
          <cell r="F95">
            <v>853000</v>
          </cell>
          <cell r="G95">
            <v>1839000</v>
          </cell>
          <cell r="H95">
            <v>210000</v>
          </cell>
          <cell r="I95">
            <v>155000</v>
          </cell>
          <cell r="J95">
            <v>365000</v>
          </cell>
          <cell r="K95">
            <v>154500</v>
          </cell>
          <cell r="M95">
            <v>0</v>
          </cell>
          <cell r="N95">
            <v>154500</v>
          </cell>
          <cell r="O95">
            <v>2358500</v>
          </cell>
        </row>
        <row r="96">
          <cell r="D96" t="str">
            <v>２２９号</v>
          </cell>
          <cell r="E96">
            <v>570700</v>
          </cell>
          <cell r="F96">
            <v>1173000</v>
          </cell>
          <cell r="G96">
            <v>1743700</v>
          </cell>
          <cell r="H96">
            <v>0</v>
          </cell>
          <cell r="I96">
            <v>63600</v>
          </cell>
          <cell r="J96">
            <v>63600</v>
          </cell>
          <cell r="K96">
            <v>94200</v>
          </cell>
          <cell r="M96">
            <v>720000</v>
          </cell>
          <cell r="N96">
            <v>814200</v>
          </cell>
          <cell r="O96">
            <v>2621500</v>
          </cell>
        </row>
        <row r="97">
          <cell r="D97" t="str">
            <v>２３０号</v>
          </cell>
          <cell r="E97">
            <v>234500</v>
          </cell>
          <cell r="F97">
            <v>47000</v>
          </cell>
          <cell r="G97">
            <v>281500</v>
          </cell>
          <cell r="H97">
            <v>98000</v>
          </cell>
          <cell r="I97">
            <v>24300</v>
          </cell>
          <cell r="J97">
            <v>122300</v>
          </cell>
          <cell r="K97">
            <v>42900</v>
          </cell>
          <cell r="M97">
            <v>0</v>
          </cell>
          <cell r="N97">
            <v>42900</v>
          </cell>
          <cell r="O97">
            <v>446700</v>
          </cell>
        </row>
        <row r="98">
          <cell r="D98" t="str">
            <v>２７７号</v>
          </cell>
          <cell r="E98">
            <v>221800</v>
          </cell>
          <cell r="F98">
            <v>153000</v>
          </cell>
          <cell r="G98">
            <v>374800</v>
          </cell>
          <cell r="H98">
            <v>0</v>
          </cell>
          <cell r="I98">
            <v>11400</v>
          </cell>
          <cell r="J98">
            <v>11400</v>
          </cell>
          <cell r="K98">
            <v>50200</v>
          </cell>
          <cell r="L98">
            <v>30000</v>
          </cell>
          <cell r="M98">
            <v>0</v>
          </cell>
          <cell r="N98">
            <v>80200</v>
          </cell>
          <cell r="O98">
            <v>466400</v>
          </cell>
        </row>
        <row r="99">
          <cell r="D99" t="str">
            <v>２７８号</v>
          </cell>
          <cell r="E99">
            <v>910500</v>
          </cell>
          <cell r="F99">
            <v>467000</v>
          </cell>
          <cell r="G99">
            <v>1377500</v>
          </cell>
          <cell r="H99">
            <v>85000</v>
          </cell>
          <cell r="I99">
            <v>65600</v>
          </cell>
          <cell r="J99">
            <v>150600</v>
          </cell>
          <cell r="K99">
            <v>97400</v>
          </cell>
          <cell r="M99">
            <v>0</v>
          </cell>
          <cell r="N99">
            <v>97400</v>
          </cell>
          <cell r="O99">
            <v>1625500</v>
          </cell>
        </row>
        <row r="100">
          <cell r="D100" t="str">
            <v>２７９号</v>
          </cell>
          <cell r="E100">
            <v>63100</v>
          </cell>
          <cell r="F100">
            <v>0</v>
          </cell>
          <cell r="G100">
            <v>63100</v>
          </cell>
          <cell r="H100">
            <v>20000</v>
          </cell>
          <cell r="I100">
            <v>1200</v>
          </cell>
          <cell r="J100">
            <v>21200</v>
          </cell>
          <cell r="K100">
            <v>6800</v>
          </cell>
          <cell r="M100">
            <v>0</v>
          </cell>
          <cell r="N100">
            <v>6800</v>
          </cell>
          <cell r="O100">
            <v>91100</v>
          </cell>
        </row>
        <row r="103">
          <cell r="D103" t="str">
            <v>合    計</v>
          </cell>
          <cell r="E103">
            <v>4840000</v>
          </cell>
          <cell r="F103">
            <v>2981000</v>
          </cell>
          <cell r="G103">
            <v>7821000</v>
          </cell>
          <cell r="H103">
            <v>1128000</v>
          </cell>
          <cell r="I103">
            <v>531000</v>
          </cell>
          <cell r="J103">
            <v>1659000</v>
          </cell>
          <cell r="K103">
            <v>760000</v>
          </cell>
          <cell r="L103">
            <v>30000</v>
          </cell>
          <cell r="M103">
            <v>820000</v>
          </cell>
          <cell r="N103">
            <v>1610000</v>
          </cell>
          <cell r="O103">
            <v>11090000</v>
          </cell>
        </row>
        <row r="104">
          <cell r="E104" t="str">
            <v>OK</v>
          </cell>
          <cell r="F104" t="str">
            <v>OK</v>
          </cell>
          <cell r="G104" t="str">
            <v>OK</v>
          </cell>
          <cell r="H104" t="str">
            <v>OK</v>
          </cell>
          <cell r="I104" t="str">
            <v>OK</v>
          </cell>
          <cell r="J104" t="str">
            <v>OK</v>
          </cell>
          <cell r="K104" t="str">
            <v>OK</v>
          </cell>
          <cell r="L104" t="str">
            <v>OK</v>
          </cell>
          <cell r="M104" t="str">
            <v>OK</v>
          </cell>
          <cell r="N104" t="str">
            <v>OK</v>
          </cell>
          <cell r="O104" t="str">
            <v>OK</v>
          </cell>
        </row>
        <row r="107">
          <cell r="D107" t="str">
            <v>室    蘭</v>
          </cell>
        </row>
        <row r="108">
          <cell r="E108" t="str">
            <v>維持費</v>
          </cell>
          <cell r="F108" t="str">
            <v>修繕費</v>
          </cell>
          <cell r="G108" t="str">
            <v>計</v>
          </cell>
          <cell r="H108" t="str">
            <v>１  種</v>
          </cell>
          <cell r="I108" t="str">
            <v>２  種</v>
          </cell>
          <cell r="J108" t="str">
            <v>計</v>
          </cell>
          <cell r="K108" t="str">
            <v xml:space="preserve">  除   雪</v>
          </cell>
          <cell r="L108" t="str">
            <v xml:space="preserve">  防   雪</v>
          </cell>
          <cell r="M108" t="str">
            <v xml:space="preserve">  凍 雪 害</v>
          </cell>
          <cell r="N108" t="str">
            <v xml:space="preserve">    計</v>
          </cell>
          <cell r="O108" t="str">
            <v>合　  計</v>
          </cell>
        </row>
        <row r="109">
          <cell r="D109" t="str">
            <v xml:space="preserve">  ３６号</v>
          </cell>
          <cell r="E109">
            <v>936800</v>
          </cell>
          <cell r="F109">
            <v>671000</v>
          </cell>
          <cell r="G109">
            <v>1607800</v>
          </cell>
          <cell r="H109">
            <v>170000</v>
          </cell>
          <cell r="I109">
            <v>78000</v>
          </cell>
          <cell r="J109">
            <v>248000</v>
          </cell>
          <cell r="K109">
            <v>100600</v>
          </cell>
          <cell r="N109">
            <v>100600</v>
          </cell>
          <cell r="O109">
            <v>1956400</v>
          </cell>
        </row>
        <row r="110">
          <cell r="D110" t="str">
            <v xml:space="preserve">  ３７号</v>
          </cell>
          <cell r="E110">
            <v>586500</v>
          </cell>
          <cell r="F110">
            <v>0</v>
          </cell>
          <cell r="G110">
            <v>586500</v>
          </cell>
          <cell r="H110">
            <v>75000</v>
          </cell>
          <cell r="I110">
            <v>23900</v>
          </cell>
          <cell r="J110">
            <v>98900</v>
          </cell>
          <cell r="K110">
            <v>98700</v>
          </cell>
          <cell r="N110">
            <v>98700</v>
          </cell>
          <cell r="O110">
            <v>784100</v>
          </cell>
        </row>
        <row r="111">
          <cell r="D111" t="str">
            <v>２３０号</v>
          </cell>
          <cell r="E111">
            <v>171600</v>
          </cell>
          <cell r="F111">
            <v>100000</v>
          </cell>
          <cell r="G111">
            <v>271600</v>
          </cell>
          <cell r="H111">
            <v>0</v>
          </cell>
          <cell r="I111">
            <v>10600</v>
          </cell>
          <cell r="J111">
            <v>10600</v>
          </cell>
          <cell r="K111">
            <v>30200</v>
          </cell>
          <cell r="L111">
            <v>15000</v>
          </cell>
          <cell r="N111">
            <v>45200</v>
          </cell>
          <cell r="O111">
            <v>327400</v>
          </cell>
        </row>
        <row r="112">
          <cell r="D112" t="str">
            <v>２３４号</v>
          </cell>
          <cell r="E112">
            <v>285800</v>
          </cell>
          <cell r="F112">
            <v>130000</v>
          </cell>
          <cell r="G112">
            <v>415800</v>
          </cell>
          <cell r="H112">
            <v>0</v>
          </cell>
          <cell r="I112">
            <v>19500</v>
          </cell>
          <cell r="J112">
            <v>19500</v>
          </cell>
          <cell r="K112">
            <v>18700</v>
          </cell>
          <cell r="N112">
            <v>18700</v>
          </cell>
          <cell r="O112">
            <v>454000</v>
          </cell>
        </row>
        <row r="113">
          <cell r="D113" t="str">
            <v>２３５号</v>
          </cell>
          <cell r="E113">
            <v>575800</v>
          </cell>
          <cell r="F113">
            <v>75000</v>
          </cell>
          <cell r="G113">
            <v>650800</v>
          </cell>
          <cell r="H113">
            <v>455000</v>
          </cell>
          <cell r="I113">
            <v>84600</v>
          </cell>
          <cell r="J113">
            <v>539600</v>
          </cell>
          <cell r="K113">
            <v>74200</v>
          </cell>
          <cell r="N113">
            <v>74200</v>
          </cell>
          <cell r="O113">
            <v>1264600</v>
          </cell>
        </row>
        <row r="114">
          <cell r="D114" t="str">
            <v>２３６号</v>
          </cell>
          <cell r="E114">
            <v>172200</v>
          </cell>
          <cell r="F114">
            <v>0</v>
          </cell>
          <cell r="G114">
            <v>172200</v>
          </cell>
          <cell r="H114">
            <v>0</v>
          </cell>
          <cell r="I114">
            <v>5100</v>
          </cell>
          <cell r="J114">
            <v>5100</v>
          </cell>
          <cell r="K114">
            <v>20500</v>
          </cell>
          <cell r="N114">
            <v>20500</v>
          </cell>
          <cell r="O114">
            <v>197800</v>
          </cell>
        </row>
        <row r="115">
          <cell r="D115" t="str">
            <v>２３７号</v>
          </cell>
          <cell r="E115">
            <v>417200</v>
          </cell>
          <cell r="F115">
            <v>170000</v>
          </cell>
          <cell r="G115">
            <v>587200</v>
          </cell>
          <cell r="H115">
            <v>94000</v>
          </cell>
          <cell r="I115">
            <v>25400</v>
          </cell>
          <cell r="J115">
            <v>119400</v>
          </cell>
          <cell r="K115">
            <v>34500</v>
          </cell>
          <cell r="N115">
            <v>34500</v>
          </cell>
          <cell r="O115">
            <v>741100</v>
          </cell>
        </row>
        <row r="116">
          <cell r="D116" t="str">
            <v>２７４号</v>
          </cell>
          <cell r="E116">
            <v>458800</v>
          </cell>
          <cell r="F116">
            <v>585000</v>
          </cell>
          <cell r="G116">
            <v>1043800</v>
          </cell>
          <cell r="H116">
            <v>200000</v>
          </cell>
          <cell r="I116">
            <v>40100</v>
          </cell>
          <cell r="J116">
            <v>240100</v>
          </cell>
          <cell r="K116">
            <v>100200</v>
          </cell>
          <cell r="N116">
            <v>100200</v>
          </cell>
          <cell r="O116">
            <v>1384100</v>
          </cell>
        </row>
        <row r="117">
          <cell r="D117" t="str">
            <v>２７６号</v>
          </cell>
          <cell r="E117">
            <v>281000</v>
          </cell>
          <cell r="F117">
            <v>55000</v>
          </cell>
          <cell r="G117">
            <v>336000</v>
          </cell>
          <cell r="H117">
            <v>0</v>
          </cell>
          <cell r="I117">
            <v>8800</v>
          </cell>
          <cell r="J117">
            <v>8800</v>
          </cell>
          <cell r="K117">
            <v>19900</v>
          </cell>
          <cell r="L117">
            <v>120000</v>
          </cell>
          <cell r="N117">
            <v>139900</v>
          </cell>
          <cell r="O117">
            <v>484700</v>
          </cell>
        </row>
        <row r="118">
          <cell r="D118" t="str">
            <v>３３６号</v>
          </cell>
          <cell r="E118">
            <v>564900</v>
          </cell>
          <cell r="F118">
            <v>1500000</v>
          </cell>
          <cell r="G118">
            <v>2064900</v>
          </cell>
          <cell r="H118">
            <v>0</v>
          </cell>
          <cell r="I118">
            <v>176500</v>
          </cell>
          <cell r="J118">
            <v>176500</v>
          </cell>
          <cell r="K118">
            <v>18800</v>
          </cell>
          <cell r="N118">
            <v>18800</v>
          </cell>
          <cell r="O118">
            <v>2260200</v>
          </cell>
        </row>
        <row r="119">
          <cell r="D119" t="str">
            <v>４５３号</v>
          </cell>
          <cell r="E119">
            <v>259400</v>
          </cell>
          <cell r="F119">
            <v>270000</v>
          </cell>
          <cell r="G119">
            <v>529400</v>
          </cell>
          <cell r="H119">
            <v>123000</v>
          </cell>
          <cell r="I119">
            <v>32500</v>
          </cell>
          <cell r="J119">
            <v>155500</v>
          </cell>
          <cell r="K119">
            <v>28700</v>
          </cell>
          <cell r="L119">
            <v>10000</v>
          </cell>
          <cell r="N119">
            <v>38700</v>
          </cell>
          <cell r="O119">
            <v>723600</v>
          </cell>
        </row>
        <row r="121">
          <cell r="D121" t="str">
            <v>合    計</v>
          </cell>
          <cell r="E121">
            <v>4710000</v>
          </cell>
          <cell r="F121">
            <v>3556000</v>
          </cell>
          <cell r="G121">
            <v>8266000</v>
          </cell>
          <cell r="H121">
            <v>1117000</v>
          </cell>
          <cell r="I121">
            <v>505000</v>
          </cell>
          <cell r="J121">
            <v>1622000</v>
          </cell>
          <cell r="K121">
            <v>545000</v>
          </cell>
          <cell r="L121">
            <v>145000</v>
          </cell>
          <cell r="M121">
            <v>0</v>
          </cell>
          <cell r="N121">
            <v>690000</v>
          </cell>
          <cell r="O121">
            <v>10578000</v>
          </cell>
        </row>
        <row r="122">
          <cell r="E122" t="str">
            <v>OK</v>
          </cell>
          <cell r="F122" t="str">
            <v>OK</v>
          </cell>
          <cell r="G122" t="str">
            <v>OK</v>
          </cell>
          <cell r="H122" t="str">
            <v>OK</v>
          </cell>
          <cell r="I122" t="str">
            <v>OK</v>
          </cell>
          <cell r="J122" t="str">
            <v>OK</v>
          </cell>
          <cell r="K122" t="str">
            <v>OK</v>
          </cell>
          <cell r="L122" t="str">
            <v>OK</v>
          </cell>
          <cell r="M122" t="str">
            <v>OK</v>
          </cell>
          <cell r="N122" t="str">
            <v>OK</v>
          </cell>
          <cell r="O122" t="str">
            <v>OK</v>
          </cell>
        </row>
        <row r="125">
          <cell r="D125" t="str">
            <v>旭    川</v>
          </cell>
        </row>
        <row r="126">
          <cell r="E126" t="str">
            <v>維持費</v>
          </cell>
          <cell r="F126" t="str">
            <v>修繕費</v>
          </cell>
          <cell r="G126" t="str">
            <v>計</v>
          </cell>
          <cell r="H126" t="str">
            <v>１  種</v>
          </cell>
          <cell r="I126" t="str">
            <v>２  種</v>
          </cell>
          <cell r="J126" t="str">
            <v>計</v>
          </cell>
          <cell r="K126" t="str">
            <v xml:space="preserve">  除   雪</v>
          </cell>
          <cell r="L126" t="str">
            <v xml:space="preserve">  防   雪</v>
          </cell>
          <cell r="M126" t="str">
            <v xml:space="preserve">  凍 雪 害</v>
          </cell>
          <cell r="N126" t="str">
            <v xml:space="preserve">    計</v>
          </cell>
          <cell r="O126" t="str">
            <v>合　  計</v>
          </cell>
        </row>
        <row r="127">
          <cell r="D127" t="str">
            <v xml:space="preserve">  １２号</v>
          </cell>
          <cell r="E127">
            <v>365000</v>
          </cell>
          <cell r="F127">
            <v>0</v>
          </cell>
          <cell r="G127">
            <v>365000</v>
          </cell>
          <cell r="H127">
            <v>0</v>
          </cell>
          <cell r="I127">
            <v>28700</v>
          </cell>
          <cell r="J127">
            <v>28700</v>
          </cell>
          <cell r="K127">
            <v>172100</v>
          </cell>
          <cell r="L127">
            <v>160000</v>
          </cell>
          <cell r="N127">
            <v>332100</v>
          </cell>
          <cell r="O127">
            <v>725800</v>
          </cell>
        </row>
        <row r="128">
          <cell r="D128" t="str">
            <v xml:space="preserve">  ３８号</v>
          </cell>
          <cell r="E128">
            <v>439000</v>
          </cell>
          <cell r="F128">
            <v>725000</v>
          </cell>
          <cell r="G128">
            <v>1164000</v>
          </cell>
          <cell r="H128">
            <v>130000</v>
          </cell>
          <cell r="I128">
            <v>21300</v>
          </cell>
          <cell r="J128">
            <v>151300</v>
          </cell>
          <cell r="K128">
            <v>88100</v>
          </cell>
          <cell r="L128">
            <v>30000</v>
          </cell>
          <cell r="N128">
            <v>118100</v>
          </cell>
          <cell r="O128">
            <v>1433400</v>
          </cell>
        </row>
        <row r="129">
          <cell r="D129" t="str">
            <v xml:space="preserve">  ３９号</v>
          </cell>
          <cell r="E129">
            <v>706000</v>
          </cell>
          <cell r="F129">
            <v>955000</v>
          </cell>
          <cell r="G129">
            <v>1661000</v>
          </cell>
          <cell r="H129">
            <v>390000</v>
          </cell>
          <cell r="I129">
            <v>49500</v>
          </cell>
          <cell r="J129">
            <v>439500</v>
          </cell>
          <cell r="K129">
            <v>185400</v>
          </cell>
          <cell r="L129">
            <v>65000</v>
          </cell>
          <cell r="N129">
            <v>250400</v>
          </cell>
          <cell r="O129">
            <v>2350900</v>
          </cell>
        </row>
        <row r="130">
          <cell r="D130" t="str">
            <v xml:space="preserve">  ４０号</v>
          </cell>
          <cell r="E130">
            <v>961000</v>
          </cell>
          <cell r="F130">
            <v>575000</v>
          </cell>
          <cell r="G130">
            <v>1536000</v>
          </cell>
          <cell r="H130">
            <v>730000</v>
          </cell>
          <cell r="I130">
            <v>156000</v>
          </cell>
          <cell r="J130">
            <v>886000</v>
          </cell>
          <cell r="K130">
            <v>321700</v>
          </cell>
          <cell r="L130">
            <v>110000</v>
          </cell>
          <cell r="M130">
            <v>400000</v>
          </cell>
          <cell r="N130">
            <v>831700</v>
          </cell>
          <cell r="O130">
            <v>3253700</v>
          </cell>
        </row>
        <row r="131">
          <cell r="D131" t="str">
            <v>２３７号</v>
          </cell>
          <cell r="E131">
            <v>672000</v>
          </cell>
          <cell r="F131">
            <v>30000</v>
          </cell>
          <cell r="G131">
            <v>702000</v>
          </cell>
          <cell r="H131">
            <v>270000</v>
          </cell>
          <cell r="I131">
            <v>59300</v>
          </cell>
          <cell r="J131">
            <v>329300</v>
          </cell>
          <cell r="K131">
            <v>118600</v>
          </cell>
          <cell r="L131">
            <v>65000</v>
          </cell>
          <cell r="M131">
            <v>60000</v>
          </cell>
          <cell r="N131">
            <v>243600</v>
          </cell>
          <cell r="O131">
            <v>1274900</v>
          </cell>
        </row>
        <row r="132">
          <cell r="D132" t="str">
            <v>２３９号</v>
          </cell>
          <cell r="E132">
            <v>203000</v>
          </cell>
          <cell r="F132">
            <v>237000</v>
          </cell>
          <cell r="G132">
            <v>440000</v>
          </cell>
          <cell r="H132">
            <v>250000</v>
          </cell>
          <cell r="I132">
            <v>22400</v>
          </cell>
          <cell r="J132">
            <v>272400</v>
          </cell>
          <cell r="K132">
            <v>66800</v>
          </cell>
          <cell r="M132">
            <v>0</v>
          </cell>
          <cell r="N132">
            <v>66800</v>
          </cell>
          <cell r="O132">
            <v>779200</v>
          </cell>
        </row>
        <row r="133">
          <cell r="D133" t="str">
            <v>２７３号</v>
          </cell>
          <cell r="E133">
            <v>325000</v>
          </cell>
          <cell r="F133">
            <v>50000</v>
          </cell>
          <cell r="G133">
            <v>375000</v>
          </cell>
          <cell r="H133">
            <v>0</v>
          </cell>
          <cell r="I133">
            <v>22800</v>
          </cell>
          <cell r="J133">
            <v>22800</v>
          </cell>
          <cell r="K133">
            <v>45800</v>
          </cell>
          <cell r="M133">
            <v>0</v>
          </cell>
          <cell r="N133">
            <v>45800</v>
          </cell>
          <cell r="O133">
            <v>443600</v>
          </cell>
        </row>
        <row r="134">
          <cell r="D134" t="str">
            <v>２７５号</v>
          </cell>
          <cell r="E134">
            <v>110000</v>
          </cell>
          <cell r="F134">
            <v>0</v>
          </cell>
          <cell r="G134">
            <v>110000</v>
          </cell>
          <cell r="H134">
            <v>0</v>
          </cell>
          <cell r="I134">
            <v>41900</v>
          </cell>
          <cell r="J134">
            <v>41900</v>
          </cell>
          <cell r="K134">
            <v>35400</v>
          </cell>
          <cell r="M134">
            <v>0</v>
          </cell>
          <cell r="N134">
            <v>35400</v>
          </cell>
          <cell r="O134">
            <v>187300</v>
          </cell>
        </row>
        <row r="135">
          <cell r="D135" t="str">
            <v>３３３号</v>
          </cell>
          <cell r="E135">
            <v>31000</v>
          </cell>
          <cell r="F135">
            <v>0</v>
          </cell>
          <cell r="G135">
            <v>31000</v>
          </cell>
          <cell r="H135">
            <v>0</v>
          </cell>
          <cell r="I135">
            <v>1600</v>
          </cell>
          <cell r="J135">
            <v>1600</v>
          </cell>
          <cell r="K135">
            <v>11900</v>
          </cell>
          <cell r="M135">
            <v>0</v>
          </cell>
          <cell r="N135">
            <v>11900</v>
          </cell>
          <cell r="O135">
            <v>44500</v>
          </cell>
        </row>
        <row r="136">
          <cell r="D136" t="str">
            <v>４５２号</v>
          </cell>
          <cell r="E136">
            <v>48000</v>
          </cell>
          <cell r="F136">
            <v>90000</v>
          </cell>
          <cell r="G136">
            <v>138000</v>
          </cell>
          <cell r="H136">
            <v>0</v>
          </cell>
          <cell r="I136">
            <v>3500</v>
          </cell>
          <cell r="J136">
            <v>3500</v>
          </cell>
          <cell r="K136">
            <v>14200</v>
          </cell>
          <cell r="M136">
            <v>0</v>
          </cell>
          <cell r="N136">
            <v>14200</v>
          </cell>
          <cell r="O136">
            <v>155700</v>
          </cell>
        </row>
        <row r="138">
          <cell r="D138" t="str">
            <v>合    計</v>
          </cell>
          <cell r="E138">
            <v>3860000</v>
          </cell>
          <cell r="F138">
            <v>2662000</v>
          </cell>
          <cell r="G138">
            <v>6522000</v>
          </cell>
          <cell r="H138">
            <v>1770000</v>
          </cell>
          <cell r="I138">
            <v>407000</v>
          </cell>
          <cell r="J138">
            <v>2177000</v>
          </cell>
          <cell r="K138">
            <v>1060000</v>
          </cell>
          <cell r="L138">
            <v>430000</v>
          </cell>
          <cell r="M138">
            <v>460000</v>
          </cell>
          <cell r="N138">
            <v>1950000</v>
          </cell>
          <cell r="O138">
            <v>10649000</v>
          </cell>
        </row>
        <row r="139">
          <cell r="E139" t="str">
            <v>OK</v>
          </cell>
          <cell r="F139" t="str">
            <v>OK</v>
          </cell>
          <cell r="G139" t="str">
            <v>OK</v>
          </cell>
          <cell r="H139" t="str">
            <v>OK</v>
          </cell>
          <cell r="I139" t="str">
            <v>OK</v>
          </cell>
          <cell r="J139" t="str">
            <v>OK</v>
          </cell>
          <cell r="K139" t="str">
            <v>OK</v>
          </cell>
          <cell r="L139" t="str">
            <v>OK</v>
          </cell>
          <cell r="M139" t="str">
            <v>OK</v>
          </cell>
          <cell r="N139" t="str">
            <v>OK</v>
          </cell>
          <cell r="O139" t="str">
            <v>OK</v>
          </cell>
        </row>
        <row r="142">
          <cell r="D142" t="str">
            <v>留    萌</v>
          </cell>
        </row>
        <row r="143">
          <cell r="E143" t="str">
            <v>維持費</v>
          </cell>
          <cell r="F143" t="str">
            <v>修繕費</v>
          </cell>
          <cell r="G143" t="str">
            <v>計</v>
          </cell>
          <cell r="H143" t="str">
            <v>１  種</v>
          </cell>
          <cell r="I143" t="str">
            <v>２  種</v>
          </cell>
          <cell r="J143" t="str">
            <v>計</v>
          </cell>
          <cell r="K143" t="str">
            <v xml:space="preserve">  除   雪</v>
          </cell>
          <cell r="L143" t="str">
            <v xml:space="preserve">  防   雪</v>
          </cell>
          <cell r="M143" t="str">
            <v xml:space="preserve">  凍 雪 害</v>
          </cell>
          <cell r="N143" t="str">
            <v xml:space="preserve">    計</v>
          </cell>
          <cell r="O143" t="str">
            <v>合　  計</v>
          </cell>
        </row>
        <row r="144">
          <cell r="D144" t="str">
            <v xml:space="preserve">  ４０号</v>
          </cell>
          <cell r="E144">
            <v>233600</v>
          </cell>
          <cell r="F144">
            <v>48000</v>
          </cell>
          <cell r="G144">
            <v>281600</v>
          </cell>
          <cell r="H144">
            <v>0</v>
          </cell>
          <cell r="I144">
            <v>10000</v>
          </cell>
          <cell r="J144">
            <v>10000</v>
          </cell>
          <cell r="K144">
            <v>59900</v>
          </cell>
          <cell r="L144">
            <v>145000</v>
          </cell>
          <cell r="M144">
            <v>0</v>
          </cell>
          <cell r="N144">
            <v>204900</v>
          </cell>
          <cell r="O144">
            <v>496500</v>
          </cell>
        </row>
        <row r="145">
          <cell r="D145" t="str">
            <v>２３１号</v>
          </cell>
          <cell r="E145">
            <v>263800</v>
          </cell>
          <cell r="F145">
            <v>453000</v>
          </cell>
          <cell r="G145">
            <v>716800</v>
          </cell>
          <cell r="H145">
            <v>15000</v>
          </cell>
          <cell r="I145">
            <v>153100</v>
          </cell>
          <cell r="J145">
            <v>168100</v>
          </cell>
          <cell r="K145">
            <v>70400</v>
          </cell>
          <cell r="L145">
            <v>0</v>
          </cell>
          <cell r="M145">
            <v>0</v>
          </cell>
          <cell r="N145">
            <v>70400</v>
          </cell>
          <cell r="O145">
            <v>955300</v>
          </cell>
        </row>
        <row r="146">
          <cell r="D146" t="str">
            <v>２３２号</v>
          </cell>
          <cell r="E146">
            <v>840800</v>
          </cell>
          <cell r="F146">
            <v>245000</v>
          </cell>
          <cell r="G146">
            <v>1085800</v>
          </cell>
          <cell r="H146">
            <v>0</v>
          </cell>
          <cell r="I146">
            <v>101400</v>
          </cell>
          <cell r="J146">
            <v>101400</v>
          </cell>
          <cell r="K146">
            <v>222000</v>
          </cell>
          <cell r="L146">
            <v>230000</v>
          </cell>
          <cell r="M146">
            <v>0</v>
          </cell>
          <cell r="N146">
            <v>452000</v>
          </cell>
          <cell r="O146">
            <v>1639200</v>
          </cell>
        </row>
        <row r="147">
          <cell r="D147" t="str">
            <v>２３３号</v>
          </cell>
          <cell r="E147">
            <v>149100</v>
          </cell>
          <cell r="F147">
            <v>142000</v>
          </cell>
          <cell r="G147">
            <v>291100</v>
          </cell>
          <cell r="H147">
            <v>246000</v>
          </cell>
          <cell r="I147">
            <v>7600</v>
          </cell>
          <cell r="J147">
            <v>253600</v>
          </cell>
          <cell r="K147">
            <v>38500</v>
          </cell>
          <cell r="L147">
            <v>0</v>
          </cell>
          <cell r="M147">
            <v>0</v>
          </cell>
          <cell r="N147">
            <v>38500</v>
          </cell>
          <cell r="O147">
            <v>583200</v>
          </cell>
        </row>
        <row r="148">
          <cell r="D148" t="str">
            <v>２３９号</v>
          </cell>
          <cell r="E148">
            <v>302700</v>
          </cell>
          <cell r="F148">
            <v>167000</v>
          </cell>
          <cell r="G148">
            <v>469700</v>
          </cell>
          <cell r="H148">
            <v>0</v>
          </cell>
          <cell r="I148">
            <v>12900</v>
          </cell>
          <cell r="J148">
            <v>12900</v>
          </cell>
          <cell r="K148">
            <v>79200</v>
          </cell>
          <cell r="L148">
            <v>45000</v>
          </cell>
          <cell r="N148">
            <v>124200</v>
          </cell>
          <cell r="O148">
            <v>606800</v>
          </cell>
        </row>
        <row r="151">
          <cell r="D151" t="str">
            <v>合    計</v>
          </cell>
          <cell r="E151">
            <v>1790000</v>
          </cell>
          <cell r="F151">
            <v>1055000</v>
          </cell>
          <cell r="G151">
            <v>2845000</v>
          </cell>
          <cell r="H151">
            <v>261000</v>
          </cell>
          <cell r="I151">
            <v>285000</v>
          </cell>
          <cell r="J151">
            <v>546000</v>
          </cell>
          <cell r="K151">
            <v>470000</v>
          </cell>
          <cell r="L151">
            <v>420000</v>
          </cell>
          <cell r="M151">
            <v>0</v>
          </cell>
          <cell r="N151">
            <v>890000</v>
          </cell>
          <cell r="O151">
            <v>4281000</v>
          </cell>
        </row>
        <row r="152">
          <cell r="E152" t="str">
            <v>OK</v>
          </cell>
          <cell r="F152" t="str">
            <v>OK</v>
          </cell>
          <cell r="G152" t="str">
            <v>OK</v>
          </cell>
          <cell r="H152" t="str">
            <v>OK</v>
          </cell>
          <cell r="I152" t="str">
            <v>OK</v>
          </cell>
          <cell r="J152" t="str">
            <v>OK</v>
          </cell>
          <cell r="K152" t="str">
            <v>OK</v>
          </cell>
          <cell r="L152" t="str">
            <v>OK</v>
          </cell>
          <cell r="M152" t="str">
            <v>OK</v>
          </cell>
          <cell r="N152" t="str">
            <v>OK</v>
          </cell>
          <cell r="O152" t="str">
            <v>OK</v>
          </cell>
        </row>
        <row r="155">
          <cell r="D155" t="str">
            <v>稚    内</v>
          </cell>
        </row>
        <row r="156">
          <cell r="E156" t="str">
            <v>維持費</v>
          </cell>
          <cell r="F156" t="str">
            <v>修繕費</v>
          </cell>
          <cell r="G156" t="str">
            <v>計</v>
          </cell>
          <cell r="H156" t="str">
            <v>１  種</v>
          </cell>
          <cell r="I156" t="str">
            <v>２  種</v>
          </cell>
          <cell r="J156" t="str">
            <v>計</v>
          </cell>
          <cell r="K156" t="str">
            <v xml:space="preserve">  除   雪</v>
          </cell>
          <cell r="L156" t="str">
            <v xml:space="preserve">  防   雪</v>
          </cell>
          <cell r="M156" t="str">
            <v xml:space="preserve">  凍 雪 害</v>
          </cell>
          <cell r="N156" t="str">
            <v xml:space="preserve">    計</v>
          </cell>
          <cell r="O156" t="str">
            <v>合　  計</v>
          </cell>
        </row>
        <row r="157">
          <cell r="D157" t="str">
            <v xml:space="preserve">  ４０号</v>
          </cell>
          <cell r="E157">
            <v>444000</v>
          </cell>
          <cell r="F157">
            <v>24000</v>
          </cell>
          <cell r="G157">
            <v>468000</v>
          </cell>
          <cell r="H157">
            <v>65000</v>
          </cell>
          <cell r="I157">
            <v>48100</v>
          </cell>
          <cell r="J157">
            <v>113100</v>
          </cell>
          <cell r="K157">
            <v>124000</v>
          </cell>
          <cell r="L157">
            <v>35000</v>
          </cell>
          <cell r="M157">
            <v>0</v>
          </cell>
          <cell r="N157">
            <v>159000</v>
          </cell>
          <cell r="O157">
            <v>740100</v>
          </cell>
        </row>
        <row r="158">
          <cell r="D158" t="str">
            <v>２３８号</v>
          </cell>
          <cell r="E158">
            <v>1324000</v>
          </cell>
          <cell r="F158">
            <v>268000</v>
          </cell>
          <cell r="G158">
            <v>1592000</v>
          </cell>
          <cell r="H158">
            <v>175000</v>
          </cell>
          <cell r="I158">
            <v>140300</v>
          </cell>
          <cell r="J158">
            <v>315300</v>
          </cell>
          <cell r="K158">
            <v>266000</v>
          </cell>
          <cell r="L158">
            <v>360000</v>
          </cell>
          <cell r="M158">
            <v>0</v>
          </cell>
          <cell r="N158">
            <v>626000</v>
          </cell>
          <cell r="O158">
            <v>2533300</v>
          </cell>
        </row>
        <row r="159">
          <cell r="D159" t="str">
            <v>２７５号</v>
          </cell>
          <cell r="E159">
            <v>232000</v>
          </cell>
          <cell r="F159">
            <v>565000</v>
          </cell>
          <cell r="G159">
            <v>797000</v>
          </cell>
          <cell r="H159">
            <v>50000</v>
          </cell>
          <cell r="I159">
            <v>17600</v>
          </cell>
          <cell r="J159">
            <v>67600</v>
          </cell>
          <cell r="K159">
            <v>95000</v>
          </cell>
          <cell r="L159">
            <v>30000</v>
          </cell>
          <cell r="M159">
            <v>0</v>
          </cell>
          <cell r="N159">
            <v>125000</v>
          </cell>
          <cell r="O159">
            <v>989600</v>
          </cell>
        </row>
        <row r="162">
          <cell r="D162" t="str">
            <v>合    計</v>
          </cell>
          <cell r="E162">
            <v>2000000</v>
          </cell>
          <cell r="F162">
            <v>857000</v>
          </cell>
          <cell r="G162">
            <v>2857000</v>
          </cell>
          <cell r="H162">
            <v>290000</v>
          </cell>
          <cell r="I162">
            <v>206000</v>
          </cell>
          <cell r="J162">
            <v>496000</v>
          </cell>
          <cell r="K162">
            <v>485000</v>
          </cell>
          <cell r="L162">
            <v>425000</v>
          </cell>
          <cell r="M162">
            <v>0</v>
          </cell>
          <cell r="N162">
            <v>910000</v>
          </cell>
          <cell r="O162">
            <v>4263000</v>
          </cell>
        </row>
        <row r="163">
          <cell r="E163" t="str">
            <v>OK</v>
          </cell>
          <cell r="F163" t="str">
            <v>OK</v>
          </cell>
          <cell r="G163" t="str">
            <v>OK</v>
          </cell>
          <cell r="H163" t="str">
            <v>OK</v>
          </cell>
          <cell r="I163" t="str">
            <v>OK</v>
          </cell>
          <cell r="J163" t="str">
            <v>OK</v>
          </cell>
          <cell r="K163" t="str">
            <v>OK</v>
          </cell>
          <cell r="L163" t="str">
            <v>OK</v>
          </cell>
          <cell r="M163" t="str">
            <v>OK</v>
          </cell>
          <cell r="N163" t="str">
            <v>OK</v>
          </cell>
          <cell r="O163" t="str">
            <v>OK</v>
          </cell>
        </row>
        <row r="166">
          <cell r="D166" t="str">
            <v>網    走</v>
          </cell>
        </row>
        <row r="167">
          <cell r="E167" t="str">
            <v>維持費</v>
          </cell>
          <cell r="F167" t="str">
            <v>修繕費</v>
          </cell>
          <cell r="G167" t="str">
            <v>計</v>
          </cell>
          <cell r="H167" t="str">
            <v>１  種</v>
          </cell>
          <cell r="I167" t="str">
            <v>２  種</v>
          </cell>
          <cell r="J167" t="str">
            <v>計</v>
          </cell>
          <cell r="K167" t="str">
            <v xml:space="preserve">  除   雪</v>
          </cell>
          <cell r="L167" t="str">
            <v xml:space="preserve">  防   雪</v>
          </cell>
          <cell r="M167" t="str">
            <v xml:space="preserve">  凍 雪 害</v>
          </cell>
          <cell r="N167" t="str">
            <v xml:space="preserve">    計</v>
          </cell>
          <cell r="O167" t="str">
            <v>合　  計</v>
          </cell>
        </row>
        <row r="168">
          <cell r="D168" t="str">
            <v xml:space="preserve">  ３９号</v>
          </cell>
          <cell r="E168">
            <v>880100</v>
          </cell>
          <cell r="F168">
            <v>193000</v>
          </cell>
          <cell r="G168">
            <v>1073100</v>
          </cell>
          <cell r="H168">
            <v>468000</v>
          </cell>
          <cell r="I168">
            <v>335500</v>
          </cell>
          <cell r="J168">
            <v>803500</v>
          </cell>
          <cell r="K168">
            <v>186300</v>
          </cell>
          <cell r="L168">
            <v>30000</v>
          </cell>
          <cell r="M168">
            <v>0</v>
          </cell>
          <cell r="N168">
            <v>216300</v>
          </cell>
          <cell r="O168">
            <v>2092900</v>
          </cell>
        </row>
        <row r="169">
          <cell r="D169" t="str">
            <v>２３８号</v>
          </cell>
          <cell r="E169">
            <v>660300</v>
          </cell>
          <cell r="F169">
            <v>280000</v>
          </cell>
          <cell r="G169">
            <v>940300</v>
          </cell>
          <cell r="H169">
            <v>55000</v>
          </cell>
          <cell r="I169">
            <v>78700</v>
          </cell>
          <cell r="J169">
            <v>133700</v>
          </cell>
          <cell r="K169">
            <v>96400</v>
          </cell>
          <cell r="L169">
            <v>125000</v>
          </cell>
          <cell r="M169">
            <v>0</v>
          </cell>
          <cell r="N169">
            <v>221400</v>
          </cell>
          <cell r="O169">
            <v>1295400</v>
          </cell>
        </row>
        <row r="170">
          <cell r="D170" t="str">
            <v>２３９号</v>
          </cell>
          <cell r="E170">
            <v>146400</v>
          </cell>
          <cell r="F170">
            <v>213000</v>
          </cell>
          <cell r="G170">
            <v>359400</v>
          </cell>
          <cell r="H170">
            <v>0</v>
          </cell>
          <cell r="I170">
            <v>10800</v>
          </cell>
          <cell r="J170">
            <v>10800</v>
          </cell>
          <cell r="K170">
            <v>21500</v>
          </cell>
          <cell r="L170">
            <v>0</v>
          </cell>
          <cell r="M170">
            <v>0</v>
          </cell>
          <cell r="N170">
            <v>21500</v>
          </cell>
          <cell r="O170">
            <v>391700</v>
          </cell>
        </row>
        <row r="171">
          <cell r="D171" t="str">
            <v>２４０号</v>
          </cell>
          <cell r="E171">
            <v>187000</v>
          </cell>
          <cell r="F171">
            <v>110000</v>
          </cell>
          <cell r="G171">
            <v>297000</v>
          </cell>
          <cell r="H171">
            <v>60000</v>
          </cell>
          <cell r="I171">
            <v>12700</v>
          </cell>
          <cell r="J171">
            <v>72700</v>
          </cell>
          <cell r="K171">
            <v>36300</v>
          </cell>
          <cell r="L171">
            <v>0</v>
          </cell>
          <cell r="M171">
            <v>0</v>
          </cell>
          <cell r="N171">
            <v>36300</v>
          </cell>
          <cell r="O171">
            <v>406000</v>
          </cell>
        </row>
        <row r="172">
          <cell r="D172" t="str">
            <v>２４２号</v>
          </cell>
          <cell r="E172">
            <v>358700</v>
          </cell>
          <cell r="F172">
            <v>340000</v>
          </cell>
          <cell r="G172">
            <v>698700</v>
          </cell>
          <cell r="H172">
            <v>80000</v>
          </cell>
          <cell r="I172">
            <v>19400</v>
          </cell>
          <cell r="J172">
            <v>99400</v>
          </cell>
          <cell r="K172">
            <v>57000</v>
          </cell>
          <cell r="M172">
            <v>0</v>
          </cell>
          <cell r="N172">
            <v>57000</v>
          </cell>
          <cell r="O172">
            <v>855100</v>
          </cell>
        </row>
        <row r="173">
          <cell r="D173" t="str">
            <v>２４３号</v>
          </cell>
          <cell r="E173">
            <v>134200</v>
          </cell>
          <cell r="F173">
            <v>0</v>
          </cell>
          <cell r="G173">
            <v>134200</v>
          </cell>
          <cell r="H173">
            <v>0</v>
          </cell>
          <cell r="I173">
            <v>26400</v>
          </cell>
          <cell r="J173">
            <v>26400</v>
          </cell>
          <cell r="K173">
            <v>17700</v>
          </cell>
          <cell r="M173">
            <v>0</v>
          </cell>
          <cell r="N173">
            <v>17700</v>
          </cell>
          <cell r="O173">
            <v>178300</v>
          </cell>
        </row>
        <row r="174">
          <cell r="D174" t="str">
            <v>２４４号</v>
          </cell>
          <cell r="E174">
            <v>273300</v>
          </cell>
          <cell r="F174">
            <v>16000</v>
          </cell>
          <cell r="G174">
            <v>289300</v>
          </cell>
          <cell r="H174">
            <v>0</v>
          </cell>
          <cell r="I174">
            <v>46700</v>
          </cell>
          <cell r="J174">
            <v>46700</v>
          </cell>
          <cell r="K174">
            <v>40100</v>
          </cell>
          <cell r="L174">
            <v>70000</v>
          </cell>
          <cell r="M174">
            <v>0</v>
          </cell>
          <cell r="N174">
            <v>110100</v>
          </cell>
          <cell r="O174">
            <v>446100</v>
          </cell>
        </row>
        <row r="175">
          <cell r="D175" t="str">
            <v>２７３号</v>
          </cell>
          <cell r="E175">
            <v>244700</v>
          </cell>
          <cell r="F175">
            <v>30000</v>
          </cell>
          <cell r="G175">
            <v>274700</v>
          </cell>
          <cell r="H175">
            <v>0</v>
          </cell>
          <cell r="I175">
            <v>37500</v>
          </cell>
          <cell r="J175">
            <v>37500</v>
          </cell>
          <cell r="K175">
            <v>36900</v>
          </cell>
          <cell r="M175">
            <v>0</v>
          </cell>
          <cell r="N175">
            <v>36900</v>
          </cell>
          <cell r="O175">
            <v>349100</v>
          </cell>
        </row>
        <row r="176">
          <cell r="D176" t="str">
            <v>３３３号</v>
          </cell>
          <cell r="E176">
            <v>480200</v>
          </cell>
          <cell r="F176">
            <v>495000</v>
          </cell>
          <cell r="G176">
            <v>975200</v>
          </cell>
          <cell r="H176">
            <v>170000</v>
          </cell>
          <cell r="I176">
            <v>42100</v>
          </cell>
          <cell r="J176">
            <v>212100</v>
          </cell>
          <cell r="K176">
            <v>95300</v>
          </cell>
          <cell r="L176">
            <v>80000</v>
          </cell>
          <cell r="M176">
            <v>0</v>
          </cell>
          <cell r="N176">
            <v>175300</v>
          </cell>
          <cell r="O176">
            <v>1362600</v>
          </cell>
        </row>
        <row r="177">
          <cell r="D177" t="str">
            <v>３３４号</v>
          </cell>
          <cell r="E177">
            <v>560700</v>
          </cell>
          <cell r="F177">
            <v>342000</v>
          </cell>
          <cell r="G177">
            <v>902700</v>
          </cell>
          <cell r="H177">
            <v>0</v>
          </cell>
          <cell r="I177">
            <v>84400</v>
          </cell>
          <cell r="J177">
            <v>84400</v>
          </cell>
          <cell r="K177">
            <v>68200</v>
          </cell>
          <cell r="L177">
            <v>0</v>
          </cell>
          <cell r="M177">
            <v>0</v>
          </cell>
          <cell r="N177">
            <v>68200</v>
          </cell>
          <cell r="O177">
            <v>1055300</v>
          </cell>
        </row>
        <row r="178">
          <cell r="D178" t="str">
            <v>３９１号</v>
          </cell>
          <cell r="E178">
            <v>94400</v>
          </cell>
          <cell r="F178">
            <v>0</v>
          </cell>
          <cell r="G178">
            <v>94400</v>
          </cell>
          <cell r="H178">
            <v>0</v>
          </cell>
          <cell r="I178">
            <v>9800</v>
          </cell>
          <cell r="J178">
            <v>9800</v>
          </cell>
          <cell r="K178">
            <v>19300</v>
          </cell>
          <cell r="L178">
            <v>20000</v>
          </cell>
          <cell r="M178">
            <v>0</v>
          </cell>
          <cell r="N178">
            <v>39300</v>
          </cell>
          <cell r="O178">
            <v>143500</v>
          </cell>
        </row>
        <row r="181">
          <cell r="D181" t="str">
            <v>合    計</v>
          </cell>
          <cell r="E181">
            <v>4020000</v>
          </cell>
          <cell r="F181">
            <v>2019000</v>
          </cell>
          <cell r="G181">
            <v>6039000</v>
          </cell>
          <cell r="H181">
            <v>833000</v>
          </cell>
          <cell r="I181">
            <v>704000</v>
          </cell>
          <cell r="J181">
            <v>1537000</v>
          </cell>
          <cell r="K181">
            <v>675000</v>
          </cell>
          <cell r="L181">
            <v>325000</v>
          </cell>
          <cell r="M181">
            <v>0</v>
          </cell>
          <cell r="N181">
            <v>1000000</v>
          </cell>
          <cell r="O181">
            <v>8576000</v>
          </cell>
        </row>
        <row r="182">
          <cell r="E182" t="str">
            <v>OK</v>
          </cell>
          <cell r="F182" t="str">
            <v>OK</v>
          </cell>
          <cell r="G182" t="str">
            <v>OK</v>
          </cell>
          <cell r="H182" t="str">
            <v>OK</v>
          </cell>
          <cell r="I182" t="str">
            <v>OK</v>
          </cell>
          <cell r="J182" t="str">
            <v>OK</v>
          </cell>
          <cell r="K182" t="str">
            <v>OK</v>
          </cell>
          <cell r="L182" t="str">
            <v>OK</v>
          </cell>
          <cell r="M182" t="str">
            <v>OK</v>
          </cell>
          <cell r="N182" t="str">
            <v>OK</v>
          </cell>
          <cell r="O182" t="str">
            <v>OK</v>
          </cell>
        </row>
        <row r="185">
          <cell r="D185" t="str">
            <v>帯    広</v>
          </cell>
        </row>
        <row r="186">
          <cell r="E186" t="str">
            <v>維持費</v>
          </cell>
          <cell r="F186" t="str">
            <v>修繕費</v>
          </cell>
          <cell r="G186" t="str">
            <v>計</v>
          </cell>
          <cell r="H186" t="str">
            <v>１  種</v>
          </cell>
          <cell r="I186" t="str">
            <v>２  種</v>
          </cell>
          <cell r="J186" t="str">
            <v>計</v>
          </cell>
          <cell r="K186" t="str">
            <v xml:space="preserve">  除   雪</v>
          </cell>
          <cell r="L186" t="str">
            <v xml:space="preserve">  防   雪</v>
          </cell>
          <cell r="M186" t="str">
            <v xml:space="preserve">  凍 雪 害</v>
          </cell>
          <cell r="N186" t="str">
            <v xml:space="preserve">    計</v>
          </cell>
          <cell r="O186" t="str">
            <v>合　  計</v>
          </cell>
        </row>
        <row r="187">
          <cell r="D187" t="str">
            <v xml:space="preserve">  ３８号</v>
          </cell>
          <cell r="E187">
            <v>828100</v>
          </cell>
          <cell r="F187">
            <v>954000</v>
          </cell>
          <cell r="G187">
            <v>1782100</v>
          </cell>
          <cell r="H187">
            <v>257000</v>
          </cell>
          <cell r="I187">
            <v>475000</v>
          </cell>
          <cell r="J187">
            <v>732000</v>
          </cell>
          <cell r="K187">
            <v>91200</v>
          </cell>
          <cell r="L187">
            <v>80000</v>
          </cell>
          <cell r="M187">
            <v>160000</v>
          </cell>
          <cell r="N187">
            <v>331200</v>
          </cell>
          <cell r="O187">
            <v>2845300</v>
          </cell>
        </row>
        <row r="188">
          <cell r="D188" t="str">
            <v>２３６号</v>
          </cell>
          <cell r="E188">
            <v>490200</v>
          </cell>
          <cell r="F188">
            <v>182000</v>
          </cell>
          <cell r="G188">
            <v>672200</v>
          </cell>
          <cell r="H188">
            <v>235000</v>
          </cell>
          <cell r="I188">
            <v>40600</v>
          </cell>
          <cell r="J188">
            <v>275600</v>
          </cell>
          <cell r="K188">
            <v>89500</v>
          </cell>
          <cell r="L188">
            <v>50000</v>
          </cell>
          <cell r="M188">
            <v>0</v>
          </cell>
          <cell r="N188">
            <v>139500</v>
          </cell>
          <cell r="O188">
            <v>1087300</v>
          </cell>
        </row>
        <row r="189">
          <cell r="D189" t="str">
            <v>２４１号</v>
          </cell>
          <cell r="E189">
            <v>484100</v>
          </cell>
          <cell r="F189">
            <v>55000</v>
          </cell>
          <cell r="G189">
            <v>539100</v>
          </cell>
          <cell r="H189">
            <v>260000</v>
          </cell>
          <cell r="I189">
            <v>46300</v>
          </cell>
          <cell r="J189">
            <v>306300</v>
          </cell>
          <cell r="K189">
            <v>47100</v>
          </cell>
          <cell r="L189">
            <v>0</v>
          </cell>
          <cell r="M189">
            <v>0</v>
          </cell>
          <cell r="N189">
            <v>47100</v>
          </cell>
          <cell r="O189">
            <v>892500</v>
          </cell>
        </row>
        <row r="190">
          <cell r="D190" t="str">
            <v>２４２号</v>
          </cell>
          <cell r="E190">
            <v>459200</v>
          </cell>
          <cell r="F190">
            <v>235000</v>
          </cell>
          <cell r="G190">
            <v>694200</v>
          </cell>
          <cell r="H190">
            <v>206000</v>
          </cell>
          <cell r="I190">
            <v>25500</v>
          </cell>
          <cell r="J190">
            <v>231500</v>
          </cell>
          <cell r="K190">
            <v>38300</v>
          </cell>
          <cell r="L190">
            <v>0</v>
          </cell>
          <cell r="M190">
            <v>0</v>
          </cell>
          <cell r="N190">
            <v>38300</v>
          </cell>
          <cell r="O190">
            <v>964000</v>
          </cell>
        </row>
        <row r="191">
          <cell r="D191" t="str">
            <v>２７３号</v>
          </cell>
          <cell r="E191">
            <v>175100</v>
          </cell>
          <cell r="F191">
            <v>515000</v>
          </cell>
          <cell r="G191">
            <v>690100</v>
          </cell>
          <cell r="H191">
            <v>0</v>
          </cell>
          <cell r="I191">
            <v>13000</v>
          </cell>
          <cell r="J191">
            <v>13000</v>
          </cell>
          <cell r="K191">
            <v>23200</v>
          </cell>
          <cell r="L191">
            <v>0</v>
          </cell>
          <cell r="M191">
            <v>0</v>
          </cell>
          <cell r="N191">
            <v>23200</v>
          </cell>
          <cell r="O191">
            <v>726300</v>
          </cell>
        </row>
        <row r="192">
          <cell r="D192" t="str">
            <v>２７４号</v>
          </cell>
          <cell r="E192">
            <v>633100</v>
          </cell>
          <cell r="F192">
            <v>110000</v>
          </cell>
          <cell r="G192">
            <v>743100</v>
          </cell>
          <cell r="H192">
            <v>0</v>
          </cell>
          <cell r="I192">
            <v>58700</v>
          </cell>
          <cell r="J192">
            <v>58700</v>
          </cell>
          <cell r="K192">
            <v>115900</v>
          </cell>
          <cell r="L192">
            <v>125000</v>
          </cell>
          <cell r="M192">
            <v>0</v>
          </cell>
          <cell r="N192">
            <v>240900</v>
          </cell>
          <cell r="O192">
            <v>1042700</v>
          </cell>
        </row>
        <row r="193">
          <cell r="D193" t="str">
            <v>３３６号</v>
          </cell>
          <cell r="E193">
            <v>330200</v>
          </cell>
          <cell r="F193">
            <v>200000</v>
          </cell>
          <cell r="G193">
            <v>530200</v>
          </cell>
          <cell r="H193">
            <v>0</v>
          </cell>
          <cell r="I193">
            <v>108900</v>
          </cell>
          <cell r="J193">
            <v>108900</v>
          </cell>
          <cell r="K193">
            <v>39800</v>
          </cell>
          <cell r="L193">
            <v>0</v>
          </cell>
          <cell r="M193">
            <v>0</v>
          </cell>
          <cell r="N193">
            <v>39800</v>
          </cell>
          <cell r="O193">
            <v>678900</v>
          </cell>
        </row>
        <row r="197">
          <cell r="D197" t="str">
            <v>合    計</v>
          </cell>
          <cell r="E197">
            <v>3400000</v>
          </cell>
          <cell r="F197">
            <v>2251000</v>
          </cell>
          <cell r="G197">
            <v>5651000</v>
          </cell>
          <cell r="H197">
            <v>958000</v>
          </cell>
          <cell r="I197">
            <v>768000</v>
          </cell>
          <cell r="J197">
            <v>1726000</v>
          </cell>
          <cell r="K197">
            <v>445000</v>
          </cell>
          <cell r="L197">
            <v>255000</v>
          </cell>
          <cell r="M197">
            <v>160000</v>
          </cell>
          <cell r="N197">
            <v>860000</v>
          </cell>
          <cell r="O197">
            <v>8237000</v>
          </cell>
        </row>
        <row r="198">
          <cell r="E198" t="str">
            <v>OK</v>
          </cell>
          <cell r="F198" t="str">
            <v>OK</v>
          </cell>
          <cell r="G198" t="str">
            <v>OK</v>
          </cell>
          <cell r="H198" t="str">
            <v>OK</v>
          </cell>
          <cell r="I198" t="str">
            <v>OK</v>
          </cell>
          <cell r="J198" t="str">
            <v>OK</v>
          </cell>
          <cell r="K198" t="str">
            <v>OK</v>
          </cell>
          <cell r="L198" t="str">
            <v>OK</v>
          </cell>
          <cell r="M198" t="str">
            <v>OK</v>
          </cell>
          <cell r="N198" t="str">
            <v>OK</v>
          </cell>
          <cell r="O198" t="str">
            <v>OK</v>
          </cell>
        </row>
        <row r="201">
          <cell r="D201" t="str">
            <v>釧    路</v>
          </cell>
        </row>
        <row r="202">
          <cell r="E202" t="str">
            <v>維持費</v>
          </cell>
          <cell r="F202" t="str">
            <v>修繕費</v>
          </cell>
          <cell r="G202" t="str">
            <v>計</v>
          </cell>
          <cell r="H202" t="str">
            <v>１  種</v>
          </cell>
          <cell r="I202" t="str">
            <v>２  種</v>
          </cell>
          <cell r="J202" t="str">
            <v>計</v>
          </cell>
          <cell r="K202" t="str">
            <v xml:space="preserve">  除   雪</v>
          </cell>
          <cell r="L202" t="str">
            <v xml:space="preserve">  防   雪</v>
          </cell>
          <cell r="M202" t="str">
            <v xml:space="preserve">  凍 雪 害</v>
          </cell>
          <cell r="N202" t="str">
            <v xml:space="preserve">    計</v>
          </cell>
          <cell r="O202" t="str">
            <v>合　  計</v>
          </cell>
        </row>
        <row r="203">
          <cell r="D203" t="str">
            <v xml:space="preserve">  ３８号</v>
          </cell>
          <cell r="E203">
            <v>557600</v>
          </cell>
          <cell r="F203">
            <v>186000</v>
          </cell>
          <cell r="G203">
            <v>743600</v>
          </cell>
          <cell r="H203">
            <v>455000</v>
          </cell>
          <cell r="I203">
            <v>58200</v>
          </cell>
          <cell r="J203">
            <v>513200</v>
          </cell>
          <cell r="K203">
            <v>45400</v>
          </cell>
          <cell r="L203">
            <v>0</v>
          </cell>
          <cell r="M203">
            <v>0</v>
          </cell>
          <cell r="N203">
            <v>45400</v>
          </cell>
          <cell r="O203">
            <v>1302200</v>
          </cell>
        </row>
        <row r="204">
          <cell r="D204" t="str">
            <v xml:space="preserve">  ４４号</v>
          </cell>
          <cell r="E204">
            <v>970600</v>
          </cell>
          <cell r="F204">
            <v>200000</v>
          </cell>
          <cell r="G204">
            <v>1170600</v>
          </cell>
          <cell r="H204">
            <v>346000</v>
          </cell>
          <cell r="I204">
            <v>150200</v>
          </cell>
          <cell r="J204">
            <v>496200</v>
          </cell>
          <cell r="K204">
            <v>63000</v>
          </cell>
          <cell r="L204">
            <v>125000</v>
          </cell>
          <cell r="M204">
            <v>0</v>
          </cell>
          <cell r="N204">
            <v>188000</v>
          </cell>
          <cell r="O204">
            <v>1854800</v>
          </cell>
        </row>
        <row r="205">
          <cell r="D205" t="str">
            <v>２４０号</v>
          </cell>
          <cell r="E205">
            <v>343500</v>
          </cell>
          <cell r="F205">
            <v>210000</v>
          </cell>
          <cell r="G205">
            <v>553500</v>
          </cell>
          <cell r="H205">
            <v>200000</v>
          </cell>
          <cell r="I205">
            <v>38300</v>
          </cell>
          <cell r="J205">
            <v>238300</v>
          </cell>
          <cell r="K205">
            <v>19400</v>
          </cell>
          <cell r="L205">
            <v>0</v>
          </cell>
          <cell r="M205">
            <v>0</v>
          </cell>
          <cell r="N205">
            <v>19400</v>
          </cell>
          <cell r="O205">
            <v>811200</v>
          </cell>
        </row>
        <row r="206">
          <cell r="D206" t="str">
            <v>２４１号</v>
          </cell>
          <cell r="E206">
            <v>442700</v>
          </cell>
          <cell r="F206">
            <v>0</v>
          </cell>
          <cell r="G206">
            <v>442700</v>
          </cell>
          <cell r="H206">
            <v>0</v>
          </cell>
          <cell r="I206">
            <v>20800</v>
          </cell>
          <cell r="J206">
            <v>20800</v>
          </cell>
          <cell r="K206">
            <v>57400</v>
          </cell>
          <cell r="L206">
            <v>50000</v>
          </cell>
          <cell r="M206">
            <v>0</v>
          </cell>
          <cell r="N206">
            <v>107400</v>
          </cell>
          <cell r="O206">
            <v>570900</v>
          </cell>
        </row>
        <row r="207">
          <cell r="D207" t="str">
            <v>２４３号</v>
          </cell>
          <cell r="E207">
            <v>717100</v>
          </cell>
          <cell r="F207">
            <v>90000</v>
          </cell>
          <cell r="G207">
            <v>807100</v>
          </cell>
          <cell r="H207">
            <v>0</v>
          </cell>
          <cell r="I207">
            <v>57100</v>
          </cell>
          <cell r="J207">
            <v>57100</v>
          </cell>
          <cell r="K207">
            <v>91300</v>
          </cell>
          <cell r="L207">
            <v>40000</v>
          </cell>
          <cell r="M207">
            <v>0</v>
          </cell>
          <cell r="N207">
            <v>131300</v>
          </cell>
          <cell r="O207">
            <v>995500</v>
          </cell>
        </row>
        <row r="208">
          <cell r="D208" t="str">
            <v>２４４号</v>
          </cell>
          <cell r="E208">
            <v>241700</v>
          </cell>
          <cell r="F208">
            <v>270000</v>
          </cell>
          <cell r="G208">
            <v>511700</v>
          </cell>
          <cell r="H208">
            <v>0</v>
          </cell>
          <cell r="I208">
            <v>41900</v>
          </cell>
          <cell r="J208">
            <v>41900</v>
          </cell>
          <cell r="K208">
            <v>58500</v>
          </cell>
          <cell r="L208">
            <v>120000</v>
          </cell>
          <cell r="M208">
            <v>0</v>
          </cell>
          <cell r="N208">
            <v>178500</v>
          </cell>
          <cell r="O208">
            <v>732100</v>
          </cell>
        </row>
        <row r="209">
          <cell r="D209" t="str">
            <v>２７２号</v>
          </cell>
          <cell r="E209">
            <v>400300</v>
          </cell>
          <cell r="F209">
            <v>21000</v>
          </cell>
          <cell r="G209">
            <v>421300</v>
          </cell>
          <cell r="H209">
            <v>0</v>
          </cell>
          <cell r="I209">
            <v>110400</v>
          </cell>
          <cell r="J209">
            <v>110400</v>
          </cell>
          <cell r="K209">
            <v>55900</v>
          </cell>
          <cell r="L209">
            <v>115000</v>
          </cell>
          <cell r="M209">
            <v>0</v>
          </cell>
          <cell r="N209">
            <v>170900</v>
          </cell>
          <cell r="O209">
            <v>702600</v>
          </cell>
        </row>
        <row r="210">
          <cell r="D210" t="str">
            <v>２７４号</v>
          </cell>
          <cell r="E210">
            <v>175700</v>
          </cell>
          <cell r="F210">
            <v>430000</v>
          </cell>
          <cell r="G210">
            <v>605700</v>
          </cell>
          <cell r="H210">
            <v>0</v>
          </cell>
          <cell r="I210">
            <v>11300</v>
          </cell>
          <cell r="J210">
            <v>11300</v>
          </cell>
          <cell r="K210">
            <v>18500</v>
          </cell>
          <cell r="L210">
            <v>0</v>
          </cell>
          <cell r="M210">
            <v>0</v>
          </cell>
          <cell r="N210">
            <v>18500</v>
          </cell>
          <cell r="O210">
            <v>635500</v>
          </cell>
        </row>
        <row r="211">
          <cell r="D211" t="str">
            <v>３３４号</v>
          </cell>
          <cell r="E211">
            <v>14400</v>
          </cell>
          <cell r="F211">
            <v>170000</v>
          </cell>
          <cell r="G211">
            <v>184400</v>
          </cell>
          <cell r="H211">
            <v>0</v>
          </cell>
          <cell r="I211">
            <v>4000</v>
          </cell>
          <cell r="J211">
            <v>4000</v>
          </cell>
          <cell r="K211">
            <v>33300</v>
          </cell>
          <cell r="L211">
            <v>0</v>
          </cell>
          <cell r="M211">
            <v>0</v>
          </cell>
          <cell r="N211">
            <v>33300</v>
          </cell>
          <cell r="O211">
            <v>221700</v>
          </cell>
        </row>
        <row r="212">
          <cell r="D212" t="str">
            <v>３３５号</v>
          </cell>
          <cell r="E212">
            <v>230300</v>
          </cell>
          <cell r="F212">
            <v>0</v>
          </cell>
          <cell r="G212">
            <v>230300</v>
          </cell>
          <cell r="H212">
            <v>0</v>
          </cell>
          <cell r="I212">
            <v>16000</v>
          </cell>
          <cell r="J212">
            <v>16000</v>
          </cell>
          <cell r="K212">
            <v>48100</v>
          </cell>
          <cell r="L212">
            <v>0</v>
          </cell>
          <cell r="M212">
            <v>0</v>
          </cell>
          <cell r="N212">
            <v>48100</v>
          </cell>
          <cell r="O212">
            <v>294400</v>
          </cell>
        </row>
        <row r="213">
          <cell r="D213" t="str">
            <v>３９１号</v>
          </cell>
          <cell r="E213">
            <v>223700</v>
          </cell>
          <cell r="F213">
            <v>370000</v>
          </cell>
          <cell r="G213">
            <v>593700</v>
          </cell>
          <cell r="H213">
            <v>75000</v>
          </cell>
          <cell r="I213">
            <v>87500</v>
          </cell>
          <cell r="J213">
            <v>162500</v>
          </cell>
          <cell r="K213">
            <v>37800</v>
          </cell>
          <cell r="L213">
            <v>0</v>
          </cell>
          <cell r="M213">
            <v>0</v>
          </cell>
          <cell r="N213">
            <v>37800</v>
          </cell>
          <cell r="O213">
            <v>794000</v>
          </cell>
        </row>
        <row r="214">
          <cell r="D214" t="str">
            <v>３９２号</v>
          </cell>
          <cell r="E214">
            <v>52400</v>
          </cell>
          <cell r="F214">
            <v>119000</v>
          </cell>
          <cell r="G214">
            <v>171400</v>
          </cell>
          <cell r="H214">
            <v>0</v>
          </cell>
          <cell r="I214">
            <v>9300</v>
          </cell>
          <cell r="J214">
            <v>9300</v>
          </cell>
          <cell r="K214">
            <v>21400</v>
          </cell>
          <cell r="L214">
            <v>0</v>
          </cell>
          <cell r="M214">
            <v>0</v>
          </cell>
          <cell r="N214">
            <v>21400</v>
          </cell>
          <cell r="O214">
            <v>202100</v>
          </cell>
        </row>
        <row r="217">
          <cell r="D217" t="str">
            <v>合    計</v>
          </cell>
          <cell r="E217">
            <v>4370000</v>
          </cell>
          <cell r="F217">
            <v>2066000</v>
          </cell>
          <cell r="G217">
            <v>6436000</v>
          </cell>
          <cell r="H217">
            <v>1076000</v>
          </cell>
          <cell r="I217">
            <v>605000</v>
          </cell>
          <cell r="J217">
            <v>1681000</v>
          </cell>
          <cell r="K217">
            <v>550000</v>
          </cell>
          <cell r="L217">
            <v>450000</v>
          </cell>
          <cell r="M217">
            <v>0</v>
          </cell>
          <cell r="N217">
            <v>1000000</v>
          </cell>
          <cell r="O217">
            <v>9117000</v>
          </cell>
        </row>
        <row r="218">
          <cell r="E218" t="str">
            <v>OK</v>
          </cell>
          <cell r="F218" t="str">
            <v>OK</v>
          </cell>
          <cell r="G218" t="str">
            <v>OK</v>
          </cell>
          <cell r="H218" t="str">
            <v>OK</v>
          </cell>
          <cell r="I218" t="str">
            <v>OK</v>
          </cell>
          <cell r="J218" t="str">
            <v>OK</v>
          </cell>
          <cell r="K218" t="str">
            <v>OK</v>
          </cell>
          <cell r="L218" t="str">
            <v>OK</v>
          </cell>
          <cell r="M218" t="str">
            <v>OK</v>
          </cell>
          <cell r="N218" t="str">
            <v>OK</v>
          </cell>
          <cell r="O218" t="str">
            <v>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土量"/>
      <sheetName val="Sheet2"/>
      <sheetName val="Sheet3"/>
      <sheetName val=""/>
    </sheetNames>
    <sheetDataSet>
      <sheetData sheetId="0" refreshError="1"/>
      <sheetData sheetId="1">
        <row r="1">
          <cell r="B1">
            <v>1</v>
          </cell>
          <cell r="D1" t="str">
            <v>土量計算書</v>
          </cell>
          <cell r="I1" t="str">
            <v>NO.1</v>
          </cell>
          <cell r="U1">
            <v>2</v>
          </cell>
          <cell r="W1" t="str">
            <v>土量計算書</v>
          </cell>
          <cell r="AB1" t="str">
            <v>NO.2</v>
          </cell>
        </row>
        <row r="2">
          <cell r="B2" t="str">
            <v>測　点</v>
          </cell>
          <cell r="C2" t="str">
            <v>距　離</v>
          </cell>
          <cell r="D2" t="str">
            <v>切　　土</v>
          </cell>
          <cell r="G2" t="str">
            <v>盛　　土</v>
          </cell>
          <cell r="U2" t="str">
            <v>測　点</v>
          </cell>
          <cell r="V2" t="str">
            <v>距　離</v>
          </cell>
          <cell r="W2" t="str">
            <v>余　　盛</v>
          </cell>
          <cell r="Z2" t="str">
            <v xml:space="preserve"> </v>
          </cell>
        </row>
        <row r="3">
          <cell r="B3" t="str">
            <v>Ｎｏ</v>
          </cell>
          <cell r="C3" t="str">
            <v>（ｍ）</v>
          </cell>
          <cell r="D3" t="str">
            <v>断面積</v>
          </cell>
          <cell r="E3" t="str">
            <v>平均断面</v>
          </cell>
          <cell r="F3" t="str">
            <v>土　量</v>
          </cell>
          <cell r="G3" t="str">
            <v>断面積</v>
          </cell>
          <cell r="H3" t="str">
            <v>平均断面</v>
          </cell>
          <cell r="I3" t="str">
            <v>土　量</v>
          </cell>
          <cell r="U3" t="str">
            <v>Ｎｏ</v>
          </cell>
          <cell r="V3" t="str">
            <v>（ｍ）</v>
          </cell>
          <cell r="W3" t="str">
            <v>断面積</v>
          </cell>
          <cell r="X3" t="str">
            <v>平均断面</v>
          </cell>
          <cell r="Y3" t="str">
            <v>土　量</v>
          </cell>
          <cell r="Z3" t="str">
            <v>断面積</v>
          </cell>
          <cell r="AA3" t="str">
            <v>平均断面</v>
          </cell>
          <cell r="AB3" t="str">
            <v>土　量</v>
          </cell>
        </row>
        <row r="5">
          <cell r="B5" t="str">
            <v>NO. 0-29.5</v>
          </cell>
          <cell r="C5">
            <v>0</v>
          </cell>
          <cell r="D5">
            <v>15</v>
          </cell>
          <cell r="G5">
            <v>0.4</v>
          </cell>
          <cell r="U5" t="str">
            <v>NO. 8+78.5</v>
          </cell>
          <cell r="V5">
            <v>0</v>
          </cell>
          <cell r="W5">
            <v>0</v>
          </cell>
        </row>
        <row r="7">
          <cell r="B7" t="str">
            <v>NO. 0+ 0.0</v>
          </cell>
          <cell r="C7">
            <v>29.5</v>
          </cell>
          <cell r="D7">
            <v>18.5</v>
          </cell>
          <cell r="E7">
            <v>16.75</v>
          </cell>
          <cell r="F7">
            <v>494.1</v>
          </cell>
          <cell r="G7">
            <v>0</v>
          </cell>
          <cell r="H7">
            <v>0.2</v>
          </cell>
          <cell r="I7">
            <v>5.9</v>
          </cell>
          <cell r="U7" t="str">
            <v>NO. 9+ 2.5</v>
          </cell>
          <cell r="V7">
            <v>24</v>
          </cell>
          <cell r="W7">
            <v>6</v>
          </cell>
          <cell r="X7">
            <v>3</v>
          </cell>
          <cell r="Y7">
            <v>72</v>
          </cell>
          <cell r="AA7" t="str">
            <v/>
          </cell>
          <cell r="AB7" t="str">
            <v/>
          </cell>
        </row>
        <row r="8">
          <cell r="U8" t="str">
            <v>(KE5-2)</v>
          </cell>
        </row>
        <row r="9">
          <cell r="B9" t="str">
            <v>NO. 1+ 0.0</v>
          </cell>
          <cell r="C9">
            <v>20</v>
          </cell>
          <cell r="D9">
            <v>23.8</v>
          </cell>
          <cell r="E9">
            <v>21.15</v>
          </cell>
          <cell r="F9">
            <v>423</v>
          </cell>
          <cell r="G9">
            <v>0</v>
          </cell>
          <cell r="H9">
            <v>0</v>
          </cell>
          <cell r="I9">
            <v>0</v>
          </cell>
          <cell r="U9" t="str">
            <v>NO. 9+ 7.0</v>
          </cell>
          <cell r="V9">
            <v>4.5</v>
          </cell>
          <cell r="W9">
            <v>6</v>
          </cell>
          <cell r="X9">
            <v>6</v>
          </cell>
          <cell r="Y9">
            <v>27</v>
          </cell>
          <cell r="AA9" t="str">
            <v/>
          </cell>
          <cell r="AB9" t="str">
            <v/>
          </cell>
        </row>
        <row r="11">
          <cell r="B11" t="str">
            <v>NO. 2+ 0.0</v>
          </cell>
          <cell r="C11">
            <v>20</v>
          </cell>
          <cell r="D11">
            <v>15.8</v>
          </cell>
          <cell r="E11">
            <v>19.8</v>
          </cell>
          <cell r="F11">
            <v>396</v>
          </cell>
          <cell r="G11">
            <v>0.1</v>
          </cell>
          <cell r="H11">
            <v>0.05</v>
          </cell>
          <cell r="I11">
            <v>1</v>
          </cell>
          <cell r="U11" t="str">
            <v>NO. 9+20.0</v>
          </cell>
          <cell r="V11">
            <v>13</v>
          </cell>
          <cell r="W11">
            <v>5.9</v>
          </cell>
          <cell r="X11">
            <v>5.95</v>
          </cell>
          <cell r="Y11">
            <v>77.400000000000006</v>
          </cell>
          <cell r="AA11" t="str">
            <v/>
          </cell>
          <cell r="AB11" t="str">
            <v/>
          </cell>
        </row>
        <row r="13">
          <cell r="B13" t="str">
            <v>NO. 3+ 0.0</v>
          </cell>
          <cell r="C13">
            <v>20</v>
          </cell>
          <cell r="D13">
            <v>7.9</v>
          </cell>
          <cell r="E13">
            <v>11.85</v>
          </cell>
          <cell r="F13">
            <v>237</v>
          </cell>
          <cell r="G13">
            <v>0.1</v>
          </cell>
          <cell r="H13">
            <v>0.1</v>
          </cell>
          <cell r="I13">
            <v>2</v>
          </cell>
          <cell r="U13" t="str">
            <v>NO. 9+40.0</v>
          </cell>
          <cell r="V13">
            <v>20</v>
          </cell>
          <cell r="W13">
            <v>5.6</v>
          </cell>
          <cell r="X13">
            <v>5.75</v>
          </cell>
          <cell r="Y13">
            <v>115</v>
          </cell>
          <cell r="AA13" t="str">
            <v/>
          </cell>
          <cell r="AB13" t="str">
            <v/>
          </cell>
        </row>
        <row r="15">
          <cell r="B15" t="str">
            <v>NO. 4+ 0.0</v>
          </cell>
          <cell r="C15">
            <v>20</v>
          </cell>
          <cell r="D15">
            <v>4.3</v>
          </cell>
          <cell r="E15">
            <v>6.1</v>
          </cell>
          <cell r="F15">
            <v>122</v>
          </cell>
          <cell r="G15">
            <v>0.3</v>
          </cell>
          <cell r="H15">
            <v>0.2</v>
          </cell>
          <cell r="I15">
            <v>4</v>
          </cell>
          <cell r="U15" t="str">
            <v>NO. 9+60.0</v>
          </cell>
          <cell r="V15">
            <v>20</v>
          </cell>
          <cell r="W15">
            <v>5.4</v>
          </cell>
          <cell r="X15">
            <v>5.5</v>
          </cell>
          <cell r="Y15">
            <v>110</v>
          </cell>
          <cell r="AA15" t="str">
            <v/>
          </cell>
          <cell r="AB15" t="str">
            <v/>
          </cell>
        </row>
        <row r="17">
          <cell r="B17" t="str">
            <v>NO. 5+ 0.0</v>
          </cell>
          <cell r="C17">
            <v>20</v>
          </cell>
          <cell r="D17">
            <v>1</v>
          </cell>
          <cell r="E17">
            <v>2.65</v>
          </cell>
          <cell r="F17">
            <v>53</v>
          </cell>
          <cell r="G17">
            <v>0.5</v>
          </cell>
          <cell r="H17">
            <v>0.4</v>
          </cell>
          <cell r="I17">
            <v>8</v>
          </cell>
          <cell r="U17" t="str">
            <v>NO. 9+80.0</v>
          </cell>
          <cell r="V17">
            <v>20</v>
          </cell>
          <cell r="W17">
            <v>5.3</v>
          </cell>
          <cell r="X17">
            <v>5.35</v>
          </cell>
          <cell r="Y17">
            <v>107</v>
          </cell>
          <cell r="AA17" t="str">
            <v/>
          </cell>
          <cell r="AB17" t="str">
            <v/>
          </cell>
        </row>
        <row r="19">
          <cell r="B19" t="str">
            <v>NO. 5+12.9</v>
          </cell>
          <cell r="C19">
            <v>12.9</v>
          </cell>
          <cell r="D19">
            <v>0</v>
          </cell>
          <cell r="E19">
            <v>0.5</v>
          </cell>
          <cell r="F19">
            <v>6.5</v>
          </cell>
          <cell r="G19">
            <v>0</v>
          </cell>
          <cell r="H19">
            <v>0.25</v>
          </cell>
          <cell r="I19">
            <v>3.2</v>
          </cell>
          <cell r="U19" t="str">
            <v>NO.10+ 0.0</v>
          </cell>
          <cell r="V19">
            <v>20</v>
          </cell>
          <cell r="W19">
            <v>5.0999999999999996</v>
          </cell>
          <cell r="X19">
            <v>5.2</v>
          </cell>
          <cell r="Y19">
            <v>104</v>
          </cell>
          <cell r="AA19" t="str">
            <v/>
          </cell>
          <cell r="AB19" t="str">
            <v/>
          </cell>
        </row>
        <row r="20">
          <cell r="U20" t="str">
            <v>(KE6-1)</v>
          </cell>
        </row>
        <row r="21">
          <cell r="H21" t="str">
            <v/>
          </cell>
          <cell r="I21" t="str">
            <v/>
          </cell>
          <cell r="U21" t="str">
            <v>NO.10+11.7</v>
          </cell>
          <cell r="V21">
            <v>11.7</v>
          </cell>
          <cell r="W21">
            <v>5</v>
          </cell>
          <cell r="X21">
            <v>5.05</v>
          </cell>
          <cell r="Y21">
            <v>59.1</v>
          </cell>
          <cell r="AA21" t="str">
            <v/>
          </cell>
          <cell r="AB21" t="str">
            <v/>
          </cell>
        </row>
        <row r="23">
          <cell r="H23" t="str">
            <v/>
          </cell>
          <cell r="I23" t="str">
            <v/>
          </cell>
          <cell r="U23" t="str">
            <v>NO.10+20.0</v>
          </cell>
          <cell r="V23">
            <v>8.3000000000000007</v>
          </cell>
          <cell r="W23">
            <v>4.9000000000000004</v>
          </cell>
          <cell r="X23">
            <v>4.95</v>
          </cell>
          <cell r="Y23">
            <v>41.1</v>
          </cell>
          <cell r="AA23" t="str">
            <v/>
          </cell>
          <cell r="AB23" t="str">
            <v/>
          </cell>
        </row>
        <row r="25">
          <cell r="H25" t="str">
            <v/>
          </cell>
          <cell r="I25" t="str">
            <v/>
          </cell>
          <cell r="U25" t="str">
            <v>NO.10+40.0</v>
          </cell>
          <cell r="V25">
            <v>20</v>
          </cell>
          <cell r="W25">
            <v>1.4</v>
          </cell>
          <cell r="X25">
            <v>3.15</v>
          </cell>
          <cell r="Y25">
            <v>63</v>
          </cell>
          <cell r="AA25" t="str">
            <v/>
          </cell>
          <cell r="AB25" t="str">
            <v/>
          </cell>
        </row>
        <row r="27">
          <cell r="C27" t="str">
            <v/>
          </cell>
          <cell r="E27" t="str">
            <v/>
          </cell>
          <cell r="F27" t="str">
            <v/>
          </cell>
          <cell r="H27" t="str">
            <v/>
          </cell>
          <cell r="I27" t="str">
            <v/>
          </cell>
          <cell r="U27" t="str">
            <v>NO.10+60.0</v>
          </cell>
          <cell r="V27">
            <v>20</v>
          </cell>
          <cell r="W27">
            <v>1.4</v>
          </cell>
          <cell r="X27">
            <v>1.4</v>
          </cell>
          <cell r="Y27">
            <v>28</v>
          </cell>
          <cell r="AA27" t="str">
            <v/>
          </cell>
          <cell r="AB27" t="str">
            <v/>
          </cell>
        </row>
        <row r="29">
          <cell r="C29" t="str">
            <v/>
          </cell>
          <cell r="E29" t="str">
            <v/>
          </cell>
          <cell r="F29" t="str">
            <v/>
          </cell>
          <cell r="H29" t="str">
            <v/>
          </cell>
          <cell r="I29" t="str">
            <v/>
          </cell>
          <cell r="U29" t="str">
            <v>NO.10+80.0</v>
          </cell>
          <cell r="V29">
            <v>20</v>
          </cell>
          <cell r="W29">
            <v>1.4</v>
          </cell>
          <cell r="X29">
            <v>1.4</v>
          </cell>
          <cell r="Y29">
            <v>28</v>
          </cell>
          <cell r="AA29" t="str">
            <v/>
          </cell>
          <cell r="AB29" t="str">
            <v/>
          </cell>
        </row>
        <row r="30">
          <cell r="U30" t="str">
            <v>(KE6-2)</v>
          </cell>
        </row>
        <row r="31">
          <cell r="C31" t="str">
            <v/>
          </cell>
          <cell r="E31" t="str">
            <v/>
          </cell>
          <cell r="F31" t="str">
            <v/>
          </cell>
          <cell r="H31" t="str">
            <v/>
          </cell>
          <cell r="I31" t="str">
            <v/>
          </cell>
          <cell r="U31" t="str">
            <v>NO.10+97.8</v>
          </cell>
          <cell r="V31">
            <v>17.8</v>
          </cell>
          <cell r="W31">
            <v>1.4</v>
          </cell>
          <cell r="X31">
            <v>1.4</v>
          </cell>
          <cell r="Y31">
            <v>24.9</v>
          </cell>
          <cell r="AA31" t="str">
            <v/>
          </cell>
          <cell r="AB31" t="str">
            <v/>
          </cell>
        </row>
        <row r="33">
          <cell r="C33" t="str">
            <v/>
          </cell>
          <cell r="E33" t="str">
            <v/>
          </cell>
          <cell r="F33" t="str">
            <v/>
          </cell>
          <cell r="H33" t="str">
            <v/>
          </cell>
          <cell r="I33" t="str">
            <v/>
          </cell>
          <cell r="U33" t="str">
            <v>NO.11+ 0.0</v>
          </cell>
          <cell r="V33">
            <v>2.2000000000000002</v>
          </cell>
          <cell r="W33">
            <v>1.4</v>
          </cell>
          <cell r="X33">
            <v>1.4</v>
          </cell>
          <cell r="Y33">
            <v>3.1</v>
          </cell>
          <cell r="AA33" t="str">
            <v/>
          </cell>
          <cell r="AB33" t="str">
            <v/>
          </cell>
        </row>
        <row r="35">
          <cell r="C35" t="str">
            <v/>
          </cell>
          <cell r="E35" t="str">
            <v/>
          </cell>
          <cell r="F35" t="str">
            <v/>
          </cell>
          <cell r="H35" t="str">
            <v/>
          </cell>
          <cell r="I35" t="str">
            <v/>
          </cell>
          <cell r="U35" t="str">
            <v>NO.11+20.0</v>
          </cell>
          <cell r="V35">
            <v>20</v>
          </cell>
          <cell r="W35">
            <v>1.4</v>
          </cell>
          <cell r="X35">
            <v>1.4</v>
          </cell>
          <cell r="Y35">
            <v>28</v>
          </cell>
          <cell r="AA35" t="str">
            <v/>
          </cell>
          <cell r="AB35" t="str">
            <v/>
          </cell>
        </row>
        <row r="37">
          <cell r="C37" t="str">
            <v/>
          </cell>
          <cell r="E37" t="str">
            <v/>
          </cell>
          <cell r="F37" t="str">
            <v/>
          </cell>
          <cell r="H37" t="str">
            <v/>
          </cell>
          <cell r="I37" t="str">
            <v/>
          </cell>
          <cell r="U37" t="str">
            <v>NO.11+40.0</v>
          </cell>
          <cell r="V37">
            <v>20</v>
          </cell>
          <cell r="W37">
            <v>1.4</v>
          </cell>
          <cell r="X37">
            <v>1.4</v>
          </cell>
          <cell r="Y37">
            <v>28</v>
          </cell>
          <cell r="AA37" t="str">
            <v/>
          </cell>
          <cell r="AB37" t="str">
            <v/>
          </cell>
        </row>
        <row r="38">
          <cell r="U38" t="str">
            <v>(KA6-2)</v>
          </cell>
        </row>
        <row r="39">
          <cell r="C39" t="str">
            <v/>
          </cell>
          <cell r="E39" t="str">
            <v/>
          </cell>
          <cell r="F39" t="str">
            <v/>
          </cell>
          <cell r="H39" t="str">
            <v/>
          </cell>
          <cell r="I39" t="str">
            <v/>
          </cell>
          <cell r="U39" t="str">
            <v>NO.11+49.9</v>
          </cell>
          <cell r="V39">
            <v>9.9</v>
          </cell>
          <cell r="W39">
            <v>1.4</v>
          </cell>
          <cell r="X39">
            <v>1.4</v>
          </cell>
          <cell r="Y39">
            <v>13.9</v>
          </cell>
          <cell r="AA39" t="str">
            <v/>
          </cell>
          <cell r="AB39" t="str">
            <v/>
          </cell>
        </row>
        <row r="41">
          <cell r="C41" t="str">
            <v/>
          </cell>
          <cell r="E41" t="str">
            <v/>
          </cell>
          <cell r="F41" t="str">
            <v/>
          </cell>
          <cell r="H41" t="str">
            <v/>
          </cell>
          <cell r="I41" t="str">
            <v/>
          </cell>
          <cell r="U41" t="str">
            <v>NO.11+60.0</v>
          </cell>
          <cell r="V41">
            <v>10.1</v>
          </cell>
          <cell r="W41">
            <v>1.4</v>
          </cell>
          <cell r="X41">
            <v>1.4</v>
          </cell>
          <cell r="Y41">
            <v>14.1</v>
          </cell>
          <cell r="AA41" t="str">
            <v/>
          </cell>
          <cell r="AB41" t="str">
            <v/>
          </cell>
        </row>
        <row r="43">
          <cell r="C43" t="str">
            <v/>
          </cell>
          <cell r="E43" t="str">
            <v/>
          </cell>
          <cell r="F43" t="str">
            <v/>
          </cell>
          <cell r="H43" t="str">
            <v/>
          </cell>
          <cell r="I43" t="str">
            <v/>
          </cell>
          <cell r="U43" t="str">
            <v>NO.11+80.0</v>
          </cell>
          <cell r="V43">
            <v>20</v>
          </cell>
          <cell r="W43">
            <v>1.4</v>
          </cell>
          <cell r="X43">
            <v>1.4</v>
          </cell>
          <cell r="Y43">
            <v>28</v>
          </cell>
          <cell r="AA43" t="str">
            <v/>
          </cell>
          <cell r="AB43" t="str">
            <v/>
          </cell>
        </row>
        <row r="45">
          <cell r="C45" t="str">
            <v/>
          </cell>
          <cell r="E45" t="str">
            <v/>
          </cell>
          <cell r="F45" t="str">
            <v/>
          </cell>
          <cell r="H45" t="str">
            <v/>
          </cell>
          <cell r="I45" t="str">
            <v/>
          </cell>
          <cell r="U45" t="str">
            <v>NO.12+ 0.0</v>
          </cell>
          <cell r="V45">
            <v>20</v>
          </cell>
          <cell r="W45">
            <v>1.4</v>
          </cell>
          <cell r="X45">
            <v>1.4</v>
          </cell>
          <cell r="Y45">
            <v>28</v>
          </cell>
          <cell r="AA45" t="str">
            <v/>
          </cell>
          <cell r="AB45" t="str">
            <v/>
          </cell>
        </row>
        <row r="47">
          <cell r="C47" t="str">
            <v/>
          </cell>
          <cell r="E47" t="str">
            <v/>
          </cell>
          <cell r="F47" t="str">
            <v/>
          </cell>
          <cell r="H47" t="str">
            <v/>
          </cell>
          <cell r="I47" t="str">
            <v/>
          </cell>
          <cell r="U47" t="str">
            <v>NO.12+20.0</v>
          </cell>
          <cell r="V47">
            <v>20</v>
          </cell>
          <cell r="W47">
            <v>1.4</v>
          </cell>
          <cell r="X47">
            <v>1.4</v>
          </cell>
          <cell r="Y47">
            <v>28</v>
          </cell>
          <cell r="AA47" t="str">
            <v/>
          </cell>
          <cell r="AB47" t="str">
            <v/>
          </cell>
        </row>
        <row r="49">
          <cell r="C49" t="str">
            <v/>
          </cell>
          <cell r="E49" t="str">
            <v/>
          </cell>
          <cell r="F49" t="str">
            <v/>
          </cell>
          <cell r="H49" t="str">
            <v/>
          </cell>
          <cell r="I49" t="str">
            <v/>
          </cell>
          <cell r="U49" t="str">
            <v>NO.12+40.0</v>
          </cell>
          <cell r="V49">
            <v>20</v>
          </cell>
          <cell r="W49">
            <v>1.4</v>
          </cell>
          <cell r="X49">
            <v>1.4</v>
          </cell>
          <cell r="Y49">
            <v>28</v>
          </cell>
          <cell r="AA49" t="str">
            <v/>
          </cell>
          <cell r="AB49" t="str">
            <v/>
          </cell>
        </row>
        <row r="51">
          <cell r="C51" t="str">
            <v/>
          </cell>
          <cell r="E51" t="str">
            <v/>
          </cell>
          <cell r="F51" t="str">
            <v/>
          </cell>
          <cell r="H51" t="str">
            <v/>
          </cell>
          <cell r="I51" t="str">
            <v/>
          </cell>
          <cell r="U51" t="str">
            <v>NO.12+60.0</v>
          </cell>
          <cell r="V51">
            <v>20</v>
          </cell>
          <cell r="W51">
            <v>1.4</v>
          </cell>
          <cell r="X51">
            <v>1.4</v>
          </cell>
          <cell r="Y51">
            <v>28</v>
          </cell>
          <cell r="AA51" t="str">
            <v/>
          </cell>
          <cell r="AB51" t="str">
            <v/>
          </cell>
        </row>
        <row r="53">
          <cell r="C53" t="str">
            <v/>
          </cell>
          <cell r="E53" t="str">
            <v/>
          </cell>
          <cell r="F53" t="str">
            <v/>
          </cell>
          <cell r="H53" t="str">
            <v/>
          </cell>
          <cell r="I53" t="str">
            <v/>
          </cell>
          <cell r="U53" t="str">
            <v>NO.12+80.0</v>
          </cell>
          <cell r="V53">
            <v>20</v>
          </cell>
          <cell r="W53">
            <v>1.4</v>
          </cell>
          <cell r="X53">
            <v>1.4</v>
          </cell>
          <cell r="Y53">
            <v>28</v>
          </cell>
          <cell r="AA53" t="str">
            <v/>
          </cell>
          <cell r="AB53" t="str">
            <v/>
          </cell>
        </row>
        <row r="55">
          <cell r="C55" t="str">
            <v/>
          </cell>
          <cell r="E55" t="str">
            <v/>
          </cell>
          <cell r="F55" t="str">
            <v/>
          </cell>
          <cell r="H55" t="str">
            <v/>
          </cell>
          <cell r="I55" t="str">
            <v/>
          </cell>
          <cell r="U55" t="str">
            <v>NO.13+ 0.0</v>
          </cell>
          <cell r="V55">
            <v>20</v>
          </cell>
          <cell r="W55">
            <v>1.4</v>
          </cell>
          <cell r="X55">
            <v>1.4</v>
          </cell>
          <cell r="Y55">
            <v>28</v>
          </cell>
          <cell r="AA55" t="str">
            <v/>
          </cell>
          <cell r="AB55" t="str">
            <v/>
          </cell>
        </row>
        <row r="57">
          <cell r="C57" t="str">
            <v/>
          </cell>
          <cell r="E57" t="str">
            <v/>
          </cell>
          <cell r="F57" t="str">
            <v/>
          </cell>
          <cell r="H57" t="str">
            <v/>
          </cell>
          <cell r="I57" t="str">
            <v/>
          </cell>
          <cell r="U57" t="str">
            <v>NO.13+20.0</v>
          </cell>
          <cell r="V57">
            <v>20</v>
          </cell>
          <cell r="W57">
            <v>1.4</v>
          </cell>
          <cell r="X57">
            <v>1.4</v>
          </cell>
          <cell r="Y57">
            <v>28</v>
          </cell>
          <cell r="AA57" t="str">
            <v/>
          </cell>
          <cell r="AB57" t="str">
            <v/>
          </cell>
        </row>
        <row r="59">
          <cell r="C59" t="str">
            <v/>
          </cell>
          <cell r="E59" t="str">
            <v/>
          </cell>
          <cell r="F59" t="str">
            <v/>
          </cell>
          <cell r="H59" t="str">
            <v/>
          </cell>
          <cell r="I59" t="str">
            <v/>
          </cell>
          <cell r="U59" t="str">
            <v>NO.13+40.0</v>
          </cell>
          <cell r="V59">
            <v>20</v>
          </cell>
          <cell r="W59">
            <v>1.4</v>
          </cell>
          <cell r="X59">
            <v>1.4</v>
          </cell>
          <cell r="Y59">
            <v>28</v>
          </cell>
          <cell r="AA59" t="str">
            <v/>
          </cell>
          <cell r="AB59" t="str">
            <v/>
          </cell>
        </row>
        <row r="61">
          <cell r="C61" t="str">
            <v/>
          </cell>
          <cell r="E61" t="str">
            <v/>
          </cell>
          <cell r="F61" t="str">
            <v/>
          </cell>
          <cell r="H61" t="str">
            <v/>
          </cell>
          <cell r="I61" t="str">
            <v/>
          </cell>
          <cell r="U61" t="str">
            <v>NO.13+60.0</v>
          </cell>
          <cell r="V61">
            <v>20</v>
          </cell>
          <cell r="W61">
            <v>1.4</v>
          </cell>
          <cell r="X61">
            <v>1.4</v>
          </cell>
          <cell r="Y61">
            <v>28</v>
          </cell>
          <cell r="AA61" t="str">
            <v/>
          </cell>
          <cell r="AB61" t="str">
            <v/>
          </cell>
        </row>
        <row r="63">
          <cell r="B63" t="str">
            <v>合計</v>
          </cell>
          <cell r="F63">
            <v>1731.6</v>
          </cell>
          <cell r="I63">
            <v>24.099999999999998</v>
          </cell>
          <cell r="U63" t="e">
            <v>#REF!</v>
          </cell>
          <cell r="Y63">
            <v>1223.5999999999999</v>
          </cell>
          <cell r="AB63" t="str">
            <v/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布設（５補）"/>
      <sheetName val="土工（５補）"/>
      <sheetName val="付帯工（５補）"/>
      <sheetName val="計算要領（５補）"/>
      <sheetName val="リスト"/>
    </sheetNames>
    <sheetDataSet>
      <sheetData sheetId="0" refreshError="1">
        <row r="2">
          <cell r="Q2" t="str">
            <v>土　　　 　留　　 　　工</v>
          </cell>
        </row>
        <row r="3">
          <cell r="H3" t="str">
            <v>掘　削　深</v>
          </cell>
          <cell r="K3" t="str">
            <v>管  数  量（DCIP）</v>
          </cell>
        </row>
        <row r="4">
          <cell r="D4" t="str">
            <v>人孔間</v>
          </cell>
          <cell r="E4" t="str">
            <v>人孔減長</v>
          </cell>
          <cell r="F4" t="str">
            <v>管渠延長</v>
          </cell>
          <cell r="G4" t="str">
            <v>基礎延長</v>
          </cell>
          <cell r="Q4" t="str">
            <v>軽 量 鋼 矢 板 工 法</v>
          </cell>
          <cell r="W4" t="str">
            <v>建込簡易土留工法</v>
          </cell>
        </row>
        <row r="5">
          <cell r="A5" t="str">
            <v>管番号</v>
          </cell>
          <cell r="B5" t="str">
            <v>人孔番号</v>
          </cell>
          <cell r="D5" t="str">
            <v>延　長</v>
          </cell>
          <cell r="K5" t="str">
            <v>管</v>
          </cell>
          <cell r="M5" t="str">
            <v>直　管</v>
          </cell>
          <cell r="N5" t="str">
            <v>可撓性</v>
          </cell>
          <cell r="Q5" t="str">
            <v>L=2.0m</v>
          </cell>
          <cell r="R5" t="str">
            <v>L=2.5m</v>
          </cell>
          <cell r="S5" t="str">
            <v>L=2.5m</v>
          </cell>
          <cell r="T5" t="str">
            <v>L=3.0m</v>
          </cell>
          <cell r="U5" t="str">
            <v>L=3.5m</v>
          </cell>
          <cell r="V5" t="str">
            <v>L=4.0m</v>
          </cell>
          <cell r="W5" t="str">
            <v>L=4.5m</v>
          </cell>
          <cell r="X5" t="str">
            <v>L=5.0m</v>
          </cell>
          <cell r="Y5" t="str">
            <v>L=5.5m</v>
          </cell>
          <cell r="Z5" t="str">
            <v>摘　　要</v>
          </cell>
        </row>
        <row r="6">
          <cell r="H6" t="str">
            <v>上流</v>
          </cell>
          <cell r="I6" t="str">
            <v>下流</v>
          </cell>
          <cell r="J6" t="str">
            <v>平均</v>
          </cell>
          <cell r="N6" t="str">
            <v>ﾏﾝﾎｰﾙ</v>
          </cell>
          <cell r="O6" t="str">
            <v>外副管</v>
          </cell>
        </row>
        <row r="7">
          <cell r="M7" t="str">
            <v>L=4.00ｍ</v>
          </cell>
          <cell r="N7" t="str">
            <v>継ぎ手</v>
          </cell>
          <cell r="Q7" t="str">
            <v>支保1段</v>
          </cell>
          <cell r="R7" t="str">
            <v>支保1段</v>
          </cell>
          <cell r="S7" t="str">
            <v>支保2段</v>
          </cell>
          <cell r="T7" t="str">
            <v>支保2段</v>
          </cell>
          <cell r="U7" t="str">
            <v>支保2段</v>
          </cell>
          <cell r="V7" t="str">
            <v>支保2段</v>
          </cell>
        </row>
        <row r="8">
          <cell r="D8" t="str">
            <v>ｍ</v>
          </cell>
          <cell r="E8" t="str">
            <v>ｍ</v>
          </cell>
          <cell r="F8" t="str">
            <v>ｍ</v>
          </cell>
          <cell r="G8" t="str">
            <v>ｍ</v>
          </cell>
          <cell r="H8" t="str">
            <v>ｍ</v>
          </cell>
          <cell r="I8" t="str">
            <v>ｍ</v>
          </cell>
          <cell r="J8" t="str">
            <v>ｍ</v>
          </cell>
          <cell r="K8" t="str">
            <v>種</v>
          </cell>
          <cell r="M8" t="str">
            <v>本</v>
          </cell>
          <cell r="N8" t="str">
            <v>個</v>
          </cell>
          <cell r="O8" t="str">
            <v>箇所</v>
          </cell>
          <cell r="Q8" t="str">
            <v>ｍ</v>
          </cell>
          <cell r="R8" t="str">
            <v>ｍ</v>
          </cell>
          <cell r="S8" t="str">
            <v>ｍ</v>
          </cell>
          <cell r="T8" t="str">
            <v>ｍ</v>
          </cell>
          <cell r="U8" t="str">
            <v>ｍ</v>
          </cell>
          <cell r="V8" t="str">
            <v>ｍ</v>
          </cell>
          <cell r="W8" t="str">
            <v>ｍ</v>
          </cell>
          <cell r="X8" t="str">
            <v>ｍ</v>
          </cell>
          <cell r="Y8" t="str">
            <v>ｍ</v>
          </cell>
        </row>
        <row r="9">
          <cell r="B9" t="str">
            <v>No.</v>
          </cell>
          <cell r="C9" t="str">
            <v>640-1</v>
          </cell>
          <cell r="J9">
            <v>0</v>
          </cell>
          <cell r="L9" t="e">
            <v>#REF!</v>
          </cell>
          <cell r="Z9" t="str">
            <v>管材は別途計上</v>
          </cell>
        </row>
        <row r="10">
          <cell r="A10" t="str">
            <v>640</v>
          </cell>
          <cell r="B10" t="str">
            <v>No.</v>
          </cell>
          <cell r="C10" t="str">
            <v>640-2</v>
          </cell>
          <cell r="D10">
            <v>23</v>
          </cell>
          <cell r="E10">
            <v>0.9</v>
          </cell>
          <cell r="F10">
            <v>22.1</v>
          </cell>
          <cell r="G10">
            <v>21.95</v>
          </cell>
          <cell r="H10">
            <v>1.66</v>
          </cell>
          <cell r="I10">
            <v>1.71</v>
          </cell>
          <cell r="J10">
            <v>1.69</v>
          </cell>
          <cell r="K10" t="str">
            <v>DCIP</v>
          </cell>
          <cell r="L10">
            <v>5.5250000000000004</v>
          </cell>
          <cell r="Z10" t="str">
            <v>土留工は単独工事に計上</v>
          </cell>
        </row>
        <row r="11">
          <cell r="B11" t="str">
            <v>No.</v>
          </cell>
          <cell r="C11" t="str">
            <v>640-2</v>
          </cell>
          <cell r="J11">
            <v>0</v>
          </cell>
          <cell r="L11" t="e">
            <v>#REF!</v>
          </cell>
          <cell r="Z11" t="str">
            <v>管材は別途計上</v>
          </cell>
        </row>
        <row r="12">
          <cell r="A12" t="str">
            <v>640</v>
          </cell>
          <cell r="B12" t="str">
            <v>No.</v>
          </cell>
          <cell r="C12" t="str">
            <v>640-3</v>
          </cell>
          <cell r="D12">
            <v>16</v>
          </cell>
          <cell r="E12">
            <v>0.9</v>
          </cell>
          <cell r="F12">
            <v>15.1</v>
          </cell>
          <cell r="G12">
            <v>14.95</v>
          </cell>
          <cell r="H12">
            <v>3.46</v>
          </cell>
          <cell r="I12">
            <v>2.41</v>
          </cell>
          <cell r="J12">
            <v>2.94</v>
          </cell>
          <cell r="K12" t="str">
            <v>DCIP</v>
          </cell>
          <cell r="L12">
            <v>3.7749999999999999</v>
          </cell>
          <cell r="Z12" t="str">
            <v>土留工は単独工事に計上</v>
          </cell>
        </row>
        <row r="13">
          <cell r="B13" t="str">
            <v>No.</v>
          </cell>
          <cell r="C13" t="str">
            <v>640-3</v>
          </cell>
          <cell r="J13">
            <v>0</v>
          </cell>
          <cell r="Z13" t="str">
            <v>管材は別途計上</v>
          </cell>
        </row>
        <row r="14">
          <cell r="A14" t="str">
            <v>640</v>
          </cell>
          <cell r="B14" t="str">
            <v>No.</v>
          </cell>
          <cell r="C14" t="str">
            <v>640-4</v>
          </cell>
          <cell r="D14">
            <v>17</v>
          </cell>
          <cell r="E14">
            <v>0.9</v>
          </cell>
          <cell r="F14">
            <v>16.100000000000001</v>
          </cell>
          <cell r="G14">
            <v>15.95</v>
          </cell>
          <cell r="H14">
            <v>2.4300000000000002</v>
          </cell>
          <cell r="I14">
            <v>1.89</v>
          </cell>
          <cell r="J14">
            <v>2.16</v>
          </cell>
          <cell r="K14" t="str">
            <v>DCIP</v>
          </cell>
          <cell r="Z14" t="str">
            <v>土留工は単独工事に計上</v>
          </cell>
        </row>
        <row r="15">
          <cell r="B15" t="str">
            <v/>
          </cell>
        </row>
        <row r="16">
          <cell r="B16" t="str">
            <v/>
          </cell>
          <cell r="F16">
            <v>0</v>
          </cell>
          <cell r="G16" t="str">
            <v/>
          </cell>
          <cell r="J16">
            <v>0</v>
          </cell>
          <cell r="M16">
            <v>0</v>
          </cell>
          <cell r="Q16">
            <v>0</v>
          </cell>
        </row>
        <row r="17">
          <cell r="B17" t="str">
            <v/>
          </cell>
        </row>
        <row r="18">
          <cell r="B18" t="str">
            <v/>
          </cell>
          <cell r="F18">
            <v>0</v>
          </cell>
          <cell r="G18" t="str">
            <v/>
          </cell>
          <cell r="J18">
            <v>0</v>
          </cell>
          <cell r="M18">
            <v>0</v>
          </cell>
          <cell r="Q18">
            <v>0</v>
          </cell>
        </row>
        <row r="19">
          <cell r="B19" t="str">
            <v/>
          </cell>
          <cell r="J19">
            <v>0</v>
          </cell>
          <cell r="L19" t="e">
            <v>#REF!</v>
          </cell>
        </row>
        <row r="20">
          <cell r="B20" t="str">
            <v/>
          </cell>
          <cell r="F20">
            <v>0</v>
          </cell>
          <cell r="G20" t="str">
            <v/>
          </cell>
          <cell r="J20">
            <v>0</v>
          </cell>
          <cell r="L20">
            <v>0</v>
          </cell>
          <cell r="M20">
            <v>0</v>
          </cell>
          <cell r="Q20">
            <v>0</v>
          </cell>
        </row>
        <row r="21">
          <cell r="B21" t="str">
            <v/>
          </cell>
          <cell r="J21">
            <v>0</v>
          </cell>
          <cell r="L21" t="e">
            <v>#REF!</v>
          </cell>
        </row>
        <row r="22">
          <cell r="B22" t="str">
            <v/>
          </cell>
          <cell r="F22">
            <v>0</v>
          </cell>
          <cell r="G22" t="str">
            <v/>
          </cell>
          <cell r="J22">
            <v>0</v>
          </cell>
          <cell r="L22">
            <v>0</v>
          </cell>
          <cell r="M22">
            <v>0</v>
          </cell>
        </row>
        <row r="23">
          <cell r="J23">
            <v>0</v>
          </cell>
          <cell r="L23" t="e">
            <v>#REF!</v>
          </cell>
        </row>
        <row r="24">
          <cell r="F24">
            <v>0</v>
          </cell>
          <cell r="G24" t="str">
            <v/>
          </cell>
          <cell r="J24">
            <v>0</v>
          </cell>
          <cell r="L24">
            <v>0</v>
          </cell>
          <cell r="M24">
            <v>0</v>
          </cell>
        </row>
        <row r="25">
          <cell r="J25">
            <v>0</v>
          </cell>
          <cell r="L25" t="e">
            <v>#REF!</v>
          </cell>
        </row>
        <row r="26">
          <cell r="F26">
            <v>0</v>
          </cell>
          <cell r="G26" t="str">
            <v/>
          </cell>
          <cell r="J26">
            <v>0</v>
          </cell>
          <cell r="L26">
            <v>0</v>
          </cell>
          <cell r="M26">
            <v>0</v>
          </cell>
        </row>
        <row r="27">
          <cell r="J27">
            <v>0</v>
          </cell>
        </row>
        <row r="28">
          <cell r="F28">
            <v>0</v>
          </cell>
          <cell r="G28" t="str">
            <v/>
          </cell>
          <cell r="J28">
            <v>0</v>
          </cell>
          <cell r="M28">
            <v>0</v>
          </cell>
        </row>
        <row r="29">
          <cell r="J29">
            <v>0</v>
          </cell>
          <cell r="L29" t="e">
            <v>#REF!</v>
          </cell>
        </row>
        <row r="30">
          <cell r="F30">
            <v>0</v>
          </cell>
          <cell r="G30" t="str">
            <v/>
          </cell>
          <cell r="J30">
            <v>0</v>
          </cell>
          <cell r="L30" t="e">
            <v>#REF!</v>
          </cell>
          <cell r="M30">
            <v>0</v>
          </cell>
        </row>
        <row r="31">
          <cell r="J31">
            <v>0</v>
          </cell>
        </row>
        <row r="32">
          <cell r="F32">
            <v>0</v>
          </cell>
          <cell r="G32" t="str">
            <v/>
          </cell>
          <cell r="J32">
            <v>0</v>
          </cell>
          <cell r="M32">
            <v>0</v>
          </cell>
          <cell r="T32">
            <v>0</v>
          </cell>
        </row>
        <row r="33">
          <cell r="J33">
            <v>0</v>
          </cell>
        </row>
        <row r="34">
          <cell r="F34">
            <v>0</v>
          </cell>
          <cell r="G34" t="str">
            <v/>
          </cell>
          <cell r="J34">
            <v>0</v>
          </cell>
          <cell r="M34">
            <v>0</v>
          </cell>
          <cell r="T34">
            <v>0</v>
          </cell>
        </row>
        <row r="35">
          <cell r="J35">
            <v>0</v>
          </cell>
          <cell r="L35" t="e">
            <v>#REF!</v>
          </cell>
        </row>
        <row r="36">
          <cell r="F36">
            <v>0</v>
          </cell>
          <cell r="G36" t="str">
            <v/>
          </cell>
          <cell r="J36">
            <v>0</v>
          </cell>
          <cell r="L36" t="e">
            <v>#REF!</v>
          </cell>
          <cell r="M36">
            <v>0</v>
          </cell>
          <cell r="Q36">
            <v>0</v>
          </cell>
        </row>
        <row r="37">
          <cell r="J37">
            <v>0</v>
          </cell>
          <cell r="L37" t="e">
            <v>#REF!</v>
          </cell>
        </row>
        <row r="38">
          <cell r="F38">
            <v>0</v>
          </cell>
          <cell r="G38" t="str">
            <v/>
          </cell>
          <cell r="J38">
            <v>0</v>
          </cell>
          <cell r="L38" t="e">
            <v>#REF!</v>
          </cell>
          <cell r="M38">
            <v>0</v>
          </cell>
          <cell r="Q38">
            <v>0</v>
          </cell>
          <cell r="T38">
            <v>0</v>
          </cell>
          <cell r="U38">
            <v>0</v>
          </cell>
          <cell r="V38">
            <v>0</v>
          </cell>
        </row>
        <row r="39">
          <cell r="J39">
            <v>0</v>
          </cell>
          <cell r="L39" t="e">
            <v>#REF!</v>
          </cell>
        </row>
        <row r="40">
          <cell r="F40">
            <v>0</v>
          </cell>
          <cell r="G40" t="str">
            <v/>
          </cell>
          <cell r="J40">
            <v>0</v>
          </cell>
          <cell r="L40" t="e">
            <v>#REF!</v>
          </cell>
          <cell r="M40">
            <v>0</v>
          </cell>
          <cell r="Q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L41" t="e">
            <v>#REF!</v>
          </cell>
        </row>
        <row r="42">
          <cell r="L42" t="e">
            <v>#REF!</v>
          </cell>
          <cell r="M42">
            <v>0</v>
          </cell>
        </row>
        <row r="44">
          <cell r="A44" t="str">
            <v>小計</v>
          </cell>
          <cell r="D44">
            <v>56</v>
          </cell>
          <cell r="F44">
            <v>53.300000000000004</v>
          </cell>
          <cell r="G44">
            <v>52.849999999999994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1"/>
      <sheetName val="集計2"/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布設（１補）"/>
      <sheetName val="土工（１補）"/>
      <sheetName val="付帯工（１補）"/>
      <sheetName val="計算要領（１補）"/>
      <sheetName val="管布設（５補）"/>
    </sheetNames>
    <sheetDataSet>
      <sheetData sheetId="0" refreshError="1">
        <row r="2">
          <cell r="Q2" t="str">
            <v>土　　　 　留　　 　　工</v>
          </cell>
        </row>
        <row r="3">
          <cell r="H3" t="str">
            <v>掘　削　深</v>
          </cell>
          <cell r="K3" t="str">
            <v>管  数  量（VU）</v>
          </cell>
        </row>
        <row r="4">
          <cell r="D4" t="str">
            <v>人孔間</v>
          </cell>
          <cell r="E4" t="str">
            <v>人孔減長</v>
          </cell>
          <cell r="F4" t="str">
            <v>管渠延長</v>
          </cell>
          <cell r="G4" t="str">
            <v>基礎延長</v>
          </cell>
          <cell r="Q4" t="str">
            <v>軽 量 鋼 矢 板 工 法</v>
          </cell>
          <cell r="W4" t="str">
            <v>建込簡易土留工法</v>
          </cell>
        </row>
        <row r="5">
          <cell r="A5" t="str">
            <v>管番号</v>
          </cell>
          <cell r="B5" t="str">
            <v>人孔番号</v>
          </cell>
          <cell r="D5" t="str">
            <v>延　長</v>
          </cell>
          <cell r="K5" t="str">
            <v>管</v>
          </cell>
          <cell r="M5" t="str">
            <v>直　管</v>
          </cell>
          <cell r="N5" t="str">
            <v>可撓性</v>
          </cell>
          <cell r="Q5" t="str">
            <v>L=2.0m</v>
          </cell>
          <cell r="R5" t="str">
            <v>L=2.5m</v>
          </cell>
          <cell r="S5" t="str">
            <v>L=2.5m</v>
          </cell>
          <cell r="T5" t="str">
            <v>L=3.0m</v>
          </cell>
          <cell r="U5" t="str">
            <v>L=3.5m</v>
          </cell>
          <cell r="V5" t="str">
            <v>L=4.0m</v>
          </cell>
          <cell r="W5" t="str">
            <v>L=4.5m</v>
          </cell>
          <cell r="X5" t="str">
            <v>L=5.0m</v>
          </cell>
          <cell r="Y5" t="str">
            <v>L=5.5m</v>
          </cell>
          <cell r="Z5" t="str">
            <v>摘　　要</v>
          </cell>
        </row>
        <row r="6">
          <cell r="H6" t="str">
            <v>上流</v>
          </cell>
          <cell r="I6" t="str">
            <v>下流</v>
          </cell>
          <cell r="J6" t="str">
            <v>平均</v>
          </cell>
          <cell r="N6" t="str">
            <v>ﾏﾝﾎｰﾙ</v>
          </cell>
          <cell r="O6" t="str">
            <v>外副管</v>
          </cell>
        </row>
        <row r="7">
          <cell r="M7" t="str">
            <v>L=4.00ｍ</v>
          </cell>
          <cell r="N7" t="str">
            <v>継ぎ手</v>
          </cell>
          <cell r="Q7" t="str">
            <v>支保1段</v>
          </cell>
          <cell r="R7" t="str">
            <v>支保1段</v>
          </cell>
          <cell r="S7" t="str">
            <v>支保2段</v>
          </cell>
          <cell r="T7" t="str">
            <v>支保2段</v>
          </cell>
          <cell r="U7" t="str">
            <v>支保2段</v>
          </cell>
          <cell r="V7" t="str">
            <v>支保2段</v>
          </cell>
        </row>
        <row r="8">
          <cell r="D8" t="str">
            <v>ｍ</v>
          </cell>
          <cell r="E8" t="str">
            <v>ｍ</v>
          </cell>
          <cell r="F8" t="str">
            <v>ｍ</v>
          </cell>
          <cell r="G8" t="str">
            <v>ｍ</v>
          </cell>
          <cell r="H8" t="str">
            <v>ｍ</v>
          </cell>
          <cell r="I8" t="str">
            <v>ｍ</v>
          </cell>
          <cell r="J8" t="str">
            <v>ｍ</v>
          </cell>
          <cell r="K8" t="str">
            <v>種</v>
          </cell>
          <cell r="M8" t="str">
            <v>本</v>
          </cell>
          <cell r="N8" t="str">
            <v>個</v>
          </cell>
          <cell r="O8" t="str">
            <v>箇所</v>
          </cell>
          <cell r="Q8" t="str">
            <v>ｍ</v>
          </cell>
          <cell r="R8" t="str">
            <v>ｍ</v>
          </cell>
          <cell r="S8" t="str">
            <v>ｍ</v>
          </cell>
          <cell r="T8" t="str">
            <v>ｍ</v>
          </cell>
          <cell r="U8" t="str">
            <v>ｍ</v>
          </cell>
          <cell r="V8" t="str">
            <v>ｍ</v>
          </cell>
          <cell r="W8" t="str">
            <v>ｍ</v>
          </cell>
          <cell r="X8" t="str">
            <v>ｍ</v>
          </cell>
          <cell r="Y8" t="str">
            <v>ｍ</v>
          </cell>
        </row>
        <row r="9">
          <cell r="B9" t="str">
            <v>No.</v>
          </cell>
          <cell r="C9" t="str">
            <v>640-4</v>
          </cell>
          <cell r="J9">
            <v>0</v>
          </cell>
          <cell r="L9" t="e">
            <v>#REF!</v>
          </cell>
        </row>
        <row r="10">
          <cell r="A10" t="str">
            <v>640</v>
          </cell>
          <cell r="B10" t="str">
            <v>No.</v>
          </cell>
          <cell r="C10" t="str">
            <v>640-5</v>
          </cell>
          <cell r="D10">
            <v>11</v>
          </cell>
          <cell r="E10">
            <v>0.9</v>
          </cell>
          <cell r="F10">
            <v>10.1</v>
          </cell>
          <cell r="G10">
            <v>9.9499999999999993</v>
          </cell>
          <cell r="H10">
            <v>1.91</v>
          </cell>
          <cell r="I10">
            <v>1.81</v>
          </cell>
          <cell r="J10">
            <v>1.86</v>
          </cell>
          <cell r="K10" t="str">
            <v>VU</v>
          </cell>
          <cell r="L10">
            <v>2.5249999999999999</v>
          </cell>
          <cell r="M10">
            <v>2.5299999999999998</v>
          </cell>
          <cell r="N10">
            <v>2</v>
          </cell>
          <cell r="Q10">
            <v>11</v>
          </cell>
        </row>
        <row r="11">
          <cell r="B11" t="str">
            <v>No.</v>
          </cell>
          <cell r="C11" t="str">
            <v>640-5</v>
          </cell>
          <cell r="J11">
            <v>0</v>
          </cell>
          <cell r="L11" t="e">
            <v>#REF!</v>
          </cell>
        </row>
        <row r="12">
          <cell r="A12" t="str">
            <v>640</v>
          </cell>
          <cell r="B12" t="str">
            <v>No.</v>
          </cell>
          <cell r="C12" t="str">
            <v>640-6</v>
          </cell>
          <cell r="D12">
            <v>13</v>
          </cell>
          <cell r="E12">
            <v>0.9</v>
          </cell>
          <cell r="F12">
            <v>12.1</v>
          </cell>
          <cell r="G12">
            <v>11.95</v>
          </cell>
          <cell r="H12">
            <v>1.99</v>
          </cell>
          <cell r="I12">
            <v>1.66</v>
          </cell>
          <cell r="J12">
            <v>1.83</v>
          </cell>
          <cell r="K12" t="str">
            <v>VU</v>
          </cell>
          <cell r="L12">
            <v>3.0249999999999999</v>
          </cell>
          <cell r="M12">
            <v>3.03</v>
          </cell>
          <cell r="N12">
            <v>1</v>
          </cell>
          <cell r="O12">
            <v>1</v>
          </cell>
          <cell r="Q12">
            <v>13</v>
          </cell>
        </row>
        <row r="13">
          <cell r="B13" t="str">
            <v>No.</v>
          </cell>
          <cell r="C13" t="str">
            <v>640-6</v>
          </cell>
          <cell r="J13">
            <v>0</v>
          </cell>
        </row>
        <row r="14">
          <cell r="A14" t="str">
            <v>640</v>
          </cell>
          <cell r="B14" t="str">
            <v>No.</v>
          </cell>
          <cell r="C14" t="str">
            <v>642-1</v>
          </cell>
          <cell r="D14">
            <v>35</v>
          </cell>
          <cell r="E14">
            <v>0.9</v>
          </cell>
          <cell r="F14">
            <v>34.1</v>
          </cell>
          <cell r="G14">
            <v>33.950000000000003</v>
          </cell>
          <cell r="H14">
            <v>2.36</v>
          </cell>
          <cell r="I14">
            <v>1.66</v>
          </cell>
          <cell r="J14">
            <v>2.0099999999999998</v>
          </cell>
          <cell r="K14" t="str">
            <v>VU</v>
          </cell>
          <cell r="M14">
            <v>8.5299999999999994</v>
          </cell>
          <cell r="N14">
            <v>2</v>
          </cell>
          <cell r="S14">
            <v>35</v>
          </cell>
        </row>
        <row r="15">
          <cell r="B15" t="str">
            <v>No.</v>
          </cell>
          <cell r="C15" t="str">
            <v>642-1</v>
          </cell>
        </row>
        <row r="16">
          <cell r="A16" t="str">
            <v>642</v>
          </cell>
          <cell r="B16" t="str">
            <v>No.</v>
          </cell>
          <cell r="C16" t="str">
            <v>642-2</v>
          </cell>
          <cell r="D16">
            <v>38</v>
          </cell>
          <cell r="E16">
            <v>0.9</v>
          </cell>
          <cell r="F16">
            <v>37.1</v>
          </cell>
          <cell r="G16">
            <v>36.950000000000003</v>
          </cell>
          <cell r="H16">
            <v>1.74</v>
          </cell>
          <cell r="I16">
            <v>1.66</v>
          </cell>
          <cell r="J16">
            <v>1.7</v>
          </cell>
          <cell r="K16" t="str">
            <v>VU</v>
          </cell>
          <cell r="M16">
            <v>9.2799999999999994</v>
          </cell>
          <cell r="N16">
            <v>2</v>
          </cell>
          <cell r="Q16">
            <v>38</v>
          </cell>
        </row>
        <row r="17">
          <cell r="B17" t="str">
            <v>No.</v>
          </cell>
          <cell r="C17" t="str">
            <v>642-2</v>
          </cell>
        </row>
        <row r="18">
          <cell r="A18" t="str">
            <v>642</v>
          </cell>
          <cell r="B18" t="str">
            <v>No.</v>
          </cell>
          <cell r="C18" t="str">
            <v>642-3</v>
          </cell>
          <cell r="D18">
            <v>13</v>
          </cell>
          <cell r="E18">
            <v>0.9</v>
          </cell>
          <cell r="F18">
            <v>12.1</v>
          </cell>
          <cell r="G18">
            <v>11.95</v>
          </cell>
          <cell r="H18">
            <v>1.68</v>
          </cell>
          <cell r="I18">
            <v>1.75</v>
          </cell>
          <cell r="J18">
            <v>1.72</v>
          </cell>
          <cell r="K18" t="str">
            <v>VU</v>
          </cell>
          <cell r="M18">
            <v>3.03</v>
          </cell>
          <cell r="N18">
            <v>2</v>
          </cell>
          <cell r="Q18">
            <v>13</v>
          </cell>
        </row>
        <row r="19">
          <cell r="B19" t="str">
            <v>No.</v>
          </cell>
          <cell r="C19" t="str">
            <v>642-3</v>
          </cell>
          <cell r="J19">
            <v>0</v>
          </cell>
          <cell r="L19" t="e">
            <v>#REF!</v>
          </cell>
        </row>
        <row r="20">
          <cell r="A20" t="str">
            <v>642</v>
          </cell>
          <cell r="B20" t="str">
            <v>No.</v>
          </cell>
          <cell r="C20" t="str">
            <v>631-1</v>
          </cell>
          <cell r="D20">
            <v>22</v>
          </cell>
          <cell r="E20">
            <v>0.9</v>
          </cell>
          <cell r="F20">
            <v>21.1</v>
          </cell>
          <cell r="G20">
            <v>20.95</v>
          </cell>
          <cell r="H20">
            <v>1.79</v>
          </cell>
          <cell r="I20">
            <v>1.66</v>
          </cell>
          <cell r="J20">
            <v>1.73</v>
          </cell>
          <cell r="K20" t="str">
            <v>VU</v>
          </cell>
          <cell r="L20">
            <v>5.2750000000000004</v>
          </cell>
          <cell r="M20">
            <v>5.2799999999999994</v>
          </cell>
          <cell r="N20">
            <v>2</v>
          </cell>
          <cell r="Q20">
            <v>22</v>
          </cell>
        </row>
        <row r="21">
          <cell r="B21" t="str">
            <v/>
          </cell>
          <cell r="J21">
            <v>0</v>
          </cell>
          <cell r="L21" t="e">
            <v>#REF!</v>
          </cell>
        </row>
        <row r="22">
          <cell r="B22" t="str">
            <v/>
          </cell>
          <cell r="F22">
            <v>0</v>
          </cell>
          <cell r="G22" t="str">
            <v/>
          </cell>
          <cell r="J22">
            <v>0</v>
          </cell>
          <cell r="L22">
            <v>0</v>
          </cell>
          <cell r="M22">
            <v>0</v>
          </cell>
        </row>
        <row r="23">
          <cell r="J23">
            <v>0</v>
          </cell>
          <cell r="L23" t="e">
            <v>#REF!</v>
          </cell>
        </row>
        <row r="24">
          <cell r="F24">
            <v>0</v>
          </cell>
          <cell r="G24" t="str">
            <v/>
          </cell>
          <cell r="J24">
            <v>0</v>
          </cell>
          <cell r="L24">
            <v>0</v>
          </cell>
          <cell r="M24">
            <v>0</v>
          </cell>
        </row>
        <row r="25">
          <cell r="J25">
            <v>0</v>
          </cell>
          <cell r="L25" t="e">
            <v>#REF!</v>
          </cell>
        </row>
        <row r="26">
          <cell r="F26">
            <v>0</v>
          </cell>
          <cell r="G26" t="str">
            <v/>
          </cell>
          <cell r="J26">
            <v>0</v>
          </cell>
          <cell r="L26">
            <v>0</v>
          </cell>
          <cell r="M26">
            <v>0</v>
          </cell>
        </row>
        <row r="27">
          <cell r="J27">
            <v>0</v>
          </cell>
        </row>
        <row r="28">
          <cell r="F28">
            <v>0</v>
          </cell>
          <cell r="G28" t="str">
            <v/>
          </cell>
          <cell r="J28">
            <v>0</v>
          </cell>
          <cell r="M28">
            <v>0</v>
          </cell>
        </row>
        <row r="29">
          <cell r="J29">
            <v>0</v>
          </cell>
          <cell r="L29" t="e">
            <v>#REF!</v>
          </cell>
        </row>
        <row r="30">
          <cell r="F30">
            <v>0</v>
          </cell>
          <cell r="G30" t="str">
            <v/>
          </cell>
          <cell r="J30">
            <v>0</v>
          </cell>
          <cell r="L30" t="e">
            <v>#REF!</v>
          </cell>
          <cell r="M30">
            <v>0</v>
          </cell>
        </row>
        <row r="31">
          <cell r="J31">
            <v>0</v>
          </cell>
        </row>
        <row r="32">
          <cell r="F32">
            <v>0</v>
          </cell>
          <cell r="G32" t="str">
            <v/>
          </cell>
          <cell r="J32">
            <v>0</v>
          </cell>
          <cell r="M32">
            <v>0</v>
          </cell>
          <cell r="T32">
            <v>0</v>
          </cell>
        </row>
        <row r="33">
          <cell r="J33">
            <v>0</v>
          </cell>
        </row>
        <row r="34">
          <cell r="F34">
            <v>0</v>
          </cell>
          <cell r="G34" t="str">
            <v/>
          </cell>
          <cell r="J34">
            <v>0</v>
          </cell>
          <cell r="M34">
            <v>0</v>
          </cell>
          <cell r="T34">
            <v>0</v>
          </cell>
        </row>
        <row r="35">
          <cell r="J35">
            <v>0</v>
          </cell>
          <cell r="L35" t="e">
            <v>#REF!</v>
          </cell>
        </row>
        <row r="36">
          <cell r="F36">
            <v>0</v>
          </cell>
          <cell r="G36" t="str">
            <v/>
          </cell>
          <cell r="J36">
            <v>0</v>
          </cell>
          <cell r="L36" t="e">
            <v>#REF!</v>
          </cell>
          <cell r="M36">
            <v>0</v>
          </cell>
          <cell r="Q36">
            <v>0</v>
          </cell>
        </row>
        <row r="37">
          <cell r="J37">
            <v>0</v>
          </cell>
          <cell r="L37" t="e">
            <v>#REF!</v>
          </cell>
        </row>
        <row r="38">
          <cell r="F38">
            <v>0</v>
          </cell>
          <cell r="G38" t="str">
            <v/>
          </cell>
          <cell r="J38">
            <v>0</v>
          </cell>
          <cell r="L38" t="e">
            <v>#REF!</v>
          </cell>
          <cell r="M38">
            <v>0</v>
          </cell>
          <cell r="Q38">
            <v>0</v>
          </cell>
          <cell r="T38">
            <v>0</v>
          </cell>
          <cell r="U38">
            <v>0</v>
          </cell>
          <cell r="V38">
            <v>0</v>
          </cell>
        </row>
        <row r="39">
          <cell r="J39">
            <v>0</v>
          </cell>
          <cell r="L39" t="e">
            <v>#REF!</v>
          </cell>
        </row>
        <row r="40">
          <cell r="F40">
            <v>0</v>
          </cell>
          <cell r="G40" t="str">
            <v/>
          </cell>
          <cell r="J40">
            <v>0</v>
          </cell>
          <cell r="L40" t="e">
            <v>#REF!</v>
          </cell>
          <cell r="M40">
            <v>0</v>
          </cell>
          <cell r="Q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L41" t="e">
            <v>#REF!</v>
          </cell>
        </row>
        <row r="42">
          <cell r="L42" t="e">
            <v>#REF!</v>
          </cell>
          <cell r="M42">
            <v>0</v>
          </cell>
        </row>
        <row r="44">
          <cell r="A44" t="str">
            <v>小計</v>
          </cell>
          <cell r="D44">
            <v>132</v>
          </cell>
          <cell r="F44">
            <v>126.6</v>
          </cell>
          <cell r="G44">
            <v>125.70000000000002</v>
          </cell>
          <cell r="M44">
            <v>31.68</v>
          </cell>
          <cell r="N44">
            <v>11</v>
          </cell>
          <cell r="O44">
            <v>1</v>
          </cell>
          <cell r="P44">
            <v>0</v>
          </cell>
          <cell r="Q44">
            <v>97</v>
          </cell>
          <cell r="R44">
            <v>0</v>
          </cell>
          <cell r="S44">
            <v>35</v>
          </cell>
          <cell r="T44">
            <v>0</v>
          </cell>
          <cell r="U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布設（２補）"/>
      <sheetName val="土工（２補）"/>
      <sheetName val="付帯工（２補）"/>
      <sheetName val="計算要領（２補）"/>
      <sheetName val="枡及び取付管（補取１）"/>
      <sheetName val="管布設（１補）"/>
    </sheetNames>
    <sheetDataSet>
      <sheetData sheetId="0" refreshError="1">
        <row r="2">
          <cell r="Q2" t="str">
            <v>土　　　 　留　　 　　工</v>
          </cell>
        </row>
        <row r="3">
          <cell r="H3" t="str">
            <v>掘　削　深</v>
          </cell>
          <cell r="K3" t="str">
            <v>管  数  量（VU）</v>
          </cell>
        </row>
        <row r="4">
          <cell r="D4" t="str">
            <v>人孔間</v>
          </cell>
          <cell r="E4" t="str">
            <v>人孔減長</v>
          </cell>
          <cell r="F4" t="str">
            <v>管渠延長</v>
          </cell>
          <cell r="G4" t="str">
            <v>基礎延長</v>
          </cell>
          <cell r="Q4" t="str">
            <v>軽 量 鋼 矢 板 工 法</v>
          </cell>
          <cell r="W4" t="str">
            <v>建込簡易土留工法</v>
          </cell>
        </row>
        <row r="5">
          <cell r="A5" t="str">
            <v>管番号</v>
          </cell>
          <cell r="B5" t="str">
            <v>人孔番号</v>
          </cell>
          <cell r="D5" t="str">
            <v>延　長</v>
          </cell>
          <cell r="K5" t="str">
            <v>管</v>
          </cell>
          <cell r="M5" t="str">
            <v>直　管</v>
          </cell>
          <cell r="N5" t="str">
            <v>可撓性</v>
          </cell>
          <cell r="Q5" t="str">
            <v>L=2.0m</v>
          </cell>
          <cell r="R5" t="str">
            <v>L=2.5m</v>
          </cell>
          <cell r="S5" t="str">
            <v>L=2.5m</v>
          </cell>
          <cell r="T5" t="str">
            <v>L=3.0m</v>
          </cell>
          <cell r="U5" t="str">
            <v>L=3.5m</v>
          </cell>
          <cell r="V5" t="str">
            <v>L=4.0m</v>
          </cell>
          <cell r="W5" t="str">
            <v>L=4.5m</v>
          </cell>
          <cell r="X5" t="str">
            <v>L=5.0m</v>
          </cell>
          <cell r="Y5" t="str">
            <v>L=5.5m</v>
          </cell>
          <cell r="Z5" t="str">
            <v>摘　　要</v>
          </cell>
        </row>
        <row r="6">
          <cell r="H6" t="str">
            <v>上流</v>
          </cell>
          <cell r="I6" t="str">
            <v>下流</v>
          </cell>
          <cell r="J6" t="str">
            <v>平均</v>
          </cell>
          <cell r="N6" t="str">
            <v>ﾏﾝﾎｰﾙ</v>
          </cell>
          <cell r="O6" t="str">
            <v>外副管</v>
          </cell>
        </row>
        <row r="7">
          <cell r="M7" t="str">
            <v>L=4.00ｍ</v>
          </cell>
          <cell r="N7" t="str">
            <v>継ぎ手</v>
          </cell>
          <cell r="Q7" t="str">
            <v>支保1段</v>
          </cell>
          <cell r="R7" t="str">
            <v>支保1段</v>
          </cell>
          <cell r="S7" t="str">
            <v>支保2段</v>
          </cell>
          <cell r="T7" t="str">
            <v>支保2段</v>
          </cell>
          <cell r="U7" t="str">
            <v>支保2段</v>
          </cell>
          <cell r="V7" t="str">
            <v>支保2段</v>
          </cell>
        </row>
        <row r="8">
          <cell r="D8" t="str">
            <v>ｍ</v>
          </cell>
          <cell r="E8" t="str">
            <v>ｍ</v>
          </cell>
          <cell r="F8" t="str">
            <v>ｍ</v>
          </cell>
          <cell r="G8" t="str">
            <v>ｍ</v>
          </cell>
          <cell r="H8" t="str">
            <v>ｍ</v>
          </cell>
          <cell r="I8" t="str">
            <v>ｍ</v>
          </cell>
          <cell r="J8" t="str">
            <v>ｍ</v>
          </cell>
          <cell r="K8" t="str">
            <v>種</v>
          </cell>
          <cell r="M8" t="str">
            <v>本</v>
          </cell>
          <cell r="N8" t="str">
            <v>個</v>
          </cell>
          <cell r="O8" t="str">
            <v>箇所</v>
          </cell>
          <cell r="Q8" t="str">
            <v>ｍ</v>
          </cell>
          <cell r="R8" t="str">
            <v>ｍ</v>
          </cell>
          <cell r="S8" t="str">
            <v>ｍ</v>
          </cell>
          <cell r="T8" t="str">
            <v>ｍ</v>
          </cell>
          <cell r="U8" t="str">
            <v>ｍ</v>
          </cell>
          <cell r="V8" t="str">
            <v>ｍ</v>
          </cell>
          <cell r="W8" t="str">
            <v>ｍ</v>
          </cell>
          <cell r="X8" t="str">
            <v>ｍ</v>
          </cell>
          <cell r="Y8" t="str">
            <v>ｍ</v>
          </cell>
        </row>
        <row r="9">
          <cell r="B9" t="str">
            <v>No.</v>
          </cell>
          <cell r="C9" t="str">
            <v>631-1</v>
          </cell>
          <cell r="J9">
            <v>0</v>
          </cell>
          <cell r="L9" t="e">
            <v>#REF!</v>
          </cell>
        </row>
        <row r="10">
          <cell r="A10" t="str">
            <v>631</v>
          </cell>
          <cell r="B10" t="str">
            <v>No.</v>
          </cell>
          <cell r="C10" t="str">
            <v>631-2</v>
          </cell>
          <cell r="D10">
            <v>11</v>
          </cell>
          <cell r="E10">
            <v>0.9</v>
          </cell>
          <cell r="F10">
            <v>10.1</v>
          </cell>
          <cell r="G10">
            <v>9.9499999999999993</v>
          </cell>
          <cell r="H10">
            <v>2.0299999999999998</v>
          </cell>
          <cell r="I10">
            <v>1.66</v>
          </cell>
          <cell r="J10">
            <v>1.85</v>
          </cell>
          <cell r="K10" t="str">
            <v>VU</v>
          </cell>
          <cell r="L10">
            <v>2.5249999999999999</v>
          </cell>
          <cell r="M10">
            <v>2.5299999999999998</v>
          </cell>
          <cell r="N10">
            <v>2</v>
          </cell>
          <cell r="Q10">
            <v>11</v>
          </cell>
        </row>
        <row r="11">
          <cell r="B11" t="str">
            <v>No.</v>
          </cell>
          <cell r="C11" t="str">
            <v>631-2</v>
          </cell>
          <cell r="J11">
            <v>0</v>
          </cell>
          <cell r="L11" t="e">
            <v>#REF!</v>
          </cell>
        </row>
        <row r="12">
          <cell r="A12" t="str">
            <v>631</v>
          </cell>
          <cell r="B12" t="str">
            <v>No.</v>
          </cell>
          <cell r="C12" t="str">
            <v>631-3</v>
          </cell>
          <cell r="D12">
            <v>12</v>
          </cell>
          <cell r="E12">
            <v>0.9</v>
          </cell>
          <cell r="F12">
            <v>11.1</v>
          </cell>
          <cell r="G12">
            <v>10.95</v>
          </cell>
          <cell r="H12">
            <v>1.81</v>
          </cell>
          <cell r="I12">
            <v>1.66</v>
          </cell>
          <cell r="J12">
            <v>1.74</v>
          </cell>
          <cell r="K12" t="str">
            <v>VU</v>
          </cell>
          <cell r="L12">
            <v>2.7749999999999999</v>
          </cell>
          <cell r="M12">
            <v>2.78</v>
          </cell>
          <cell r="N12">
            <v>2</v>
          </cell>
          <cell r="Q12">
            <v>12</v>
          </cell>
        </row>
        <row r="13">
          <cell r="B13" t="str">
            <v>No.</v>
          </cell>
          <cell r="C13" t="str">
            <v>631-3</v>
          </cell>
          <cell r="J13">
            <v>0</v>
          </cell>
        </row>
        <row r="14">
          <cell r="A14" t="str">
            <v>631</v>
          </cell>
          <cell r="B14" t="str">
            <v>No.</v>
          </cell>
          <cell r="C14" t="str">
            <v>632-1-1</v>
          </cell>
          <cell r="D14">
            <v>30</v>
          </cell>
          <cell r="E14">
            <v>0.9</v>
          </cell>
          <cell r="F14">
            <v>29.1</v>
          </cell>
          <cell r="G14">
            <v>28.95</v>
          </cell>
          <cell r="H14">
            <v>1.77</v>
          </cell>
          <cell r="I14">
            <v>1.66</v>
          </cell>
          <cell r="J14">
            <v>1.72</v>
          </cell>
          <cell r="K14" t="str">
            <v>VU</v>
          </cell>
          <cell r="M14">
            <v>7.2799999999999994</v>
          </cell>
          <cell r="N14">
            <v>1</v>
          </cell>
          <cell r="O14">
            <v>1</v>
          </cell>
          <cell r="Q14">
            <v>30</v>
          </cell>
        </row>
        <row r="15">
          <cell r="B15" t="str">
            <v>No.</v>
          </cell>
          <cell r="C15" t="str">
            <v>632-1-1</v>
          </cell>
        </row>
        <row r="16">
          <cell r="A16" t="str">
            <v>632-1</v>
          </cell>
          <cell r="B16" t="str">
            <v>No.</v>
          </cell>
          <cell r="C16" t="str">
            <v>632-1-2</v>
          </cell>
          <cell r="D16">
            <v>4</v>
          </cell>
          <cell r="E16">
            <v>0.6</v>
          </cell>
          <cell r="F16">
            <v>3.4</v>
          </cell>
          <cell r="G16">
            <v>3.28</v>
          </cell>
          <cell r="H16">
            <v>2.61</v>
          </cell>
          <cell r="I16">
            <v>2.2999999999999998</v>
          </cell>
          <cell r="J16">
            <v>2.46</v>
          </cell>
          <cell r="K16" t="str">
            <v>VU</v>
          </cell>
          <cell r="M16">
            <v>0.85</v>
          </cell>
          <cell r="N16">
            <v>2</v>
          </cell>
          <cell r="T16">
            <v>4</v>
          </cell>
        </row>
        <row r="17">
          <cell r="B17" t="str">
            <v>No.</v>
          </cell>
          <cell r="C17" t="str">
            <v>632-1-2</v>
          </cell>
        </row>
        <row r="18">
          <cell r="A18" t="str">
            <v>632-1</v>
          </cell>
          <cell r="B18" t="str">
            <v>No.</v>
          </cell>
          <cell r="C18" t="str">
            <v>651-1</v>
          </cell>
          <cell r="D18">
            <v>32.5</v>
          </cell>
          <cell r="E18">
            <v>0.9</v>
          </cell>
          <cell r="F18">
            <v>31.6</v>
          </cell>
          <cell r="G18">
            <v>31.48</v>
          </cell>
          <cell r="H18">
            <v>2.37</v>
          </cell>
          <cell r="I18">
            <v>1.66</v>
          </cell>
          <cell r="J18">
            <v>2.02</v>
          </cell>
          <cell r="K18" t="str">
            <v>VU</v>
          </cell>
          <cell r="M18">
            <v>7.9</v>
          </cell>
          <cell r="N18">
            <v>2</v>
          </cell>
          <cell r="S18">
            <v>32.5</v>
          </cell>
        </row>
        <row r="19">
          <cell r="B19" t="str">
            <v/>
          </cell>
          <cell r="J19">
            <v>0</v>
          </cell>
          <cell r="L19" t="e">
            <v>#REF!</v>
          </cell>
        </row>
        <row r="20">
          <cell r="B20" t="str">
            <v/>
          </cell>
          <cell r="F20">
            <v>0</v>
          </cell>
          <cell r="G20" t="str">
            <v/>
          </cell>
          <cell r="J20">
            <v>0</v>
          </cell>
          <cell r="L20">
            <v>0</v>
          </cell>
          <cell r="M20">
            <v>0</v>
          </cell>
          <cell r="Q20">
            <v>0</v>
          </cell>
        </row>
        <row r="21">
          <cell r="B21" t="str">
            <v/>
          </cell>
          <cell r="J21">
            <v>0</v>
          </cell>
          <cell r="L21" t="e">
            <v>#REF!</v>
          </cell>
        </row>
        <row r="22">
          <cell r="B22" t="str">
            <v/>
          </cell>
          <cell r="F22">
            <v>0</v>
          </cell>
          <cell r="G22" t="str">
            <v/>
          </cell>
          <cell r="J22">
            <v>0</v>
          </cell>
          <cell r="L22">
            <v>0</v>
          </cell>
          <cell r="M22">
            <v>0</v>
          </cell>
        </row>
        <row r="23">
          <cell r="J23">
            <v>0</v>
          </cell>
          <cell r="L23" t="e">
            <v>#REF!</v>
          </cell>
        </row>
        <row r="24">
          <cell r="F24">
            <v>0</v>
          </cell>
          <cell r="G24" t="str">
            <v/>
          </cell>
          <cell r="J24">
            <v>0</v>
          </cell>
          <cell r="L24">
            <v>0</v>
          </cell>
          <cell r="M24">
            <v>0</v>
          </cell>
        </row>
        <row r="25">
          <cell r="J25">
            <v>0</v>
          </cell>
          <cell r="L25" t="e">
            <v>#REF!</v>
          </cell>
        </row>
        <row r="26">
          <cell r="F26">
            <v>0</v>
          </cell>
          <cell r="G26" t="str">
            <v/>
          </cell>
          <cell r="J26">
            <v>0</v>
          </cell>
          <cell r="L26">
            <v>0</v>
          </cell>
          <cell r="M26">
            <v>0</v>
          </cell>
        </row>
        <row r="27">
          <cell r="J27">
            <v>0</v>
          </cell>
        </row>
        <row r="28">
          <cell r="F28">
            <v>0</v>
          </cell>
          <cell r="G28" t="str">
            <v/>
          </cell>
          <cell r="J28">
            <v>0</v>
          </cell>
          <cell r="M28">
            <v>0</v>
          </cell>
        </row>
        <row r="29">
          <cell r="J29">
            <v>0</v>
          </cell>
          <cell r="L29" t="e">
            <v>#REF!</v>
          </cell>
        </row>
        <row r="30">
          <cell r="F30">
            <v>0</v>
          </cell>
          <cell r="G30" t="str">
            <v/>
          </cell>
          <cell r="J30">
            <v>0</v>
          </cell>
          <cell r="L30" t="e">
            <v>#REF!</v>
          </cell>
          <cell r="M30">
            <v>0</v>
          </cell>
        </row>
        <row r="31">
          <cell r="J31">
            <v>0</v>
          </cell>
        </row>
        <row r="32">
          <cell r="F32">
            <v>0</v>
          </cell>
          <cell r="G32" t="str">
            <v/>
          </cell>
          <cell r="J32">
            <v>0</v>
          </cell>
          <cell r="M32">
            <v>0</v>
          </cell>
          <cell r="T32">
            <v>0</v>
          </cell>
        </row>
        <row r="33">
          <cell r="J33">
            <v>0</v>
          </cell>
        </row>
        <row r="34">
          <cell r="F34">
            <v>0</v>
          </cell>
          <cell r="G34" t="str">
            <v/>
          </cell>
          <cell r="J34">
            <v>0</v>
          </cell>
          <cell r="M34">
            <v>0</v>
          </cell>
          <cell r="T34">
            <v>0</v>
          </cell>
        </row>
        <row r="35">
          <cell r="J35">
            <v>0</v>
          </cell>
          <cell r="L35" t="e">
            <v>#REF!</v>
          </cell>
        </row>
        <row r="36">
          <cell r="F36">
            <v>0</v>
          </cell>
          <cell r="G36" t="str">
            <v/>
          </cell>
          <cell r="J36">
            <v>0</v>
          </cell>
          <cell r="L36" t="e">
            <v>#REF!</v>
          </cell>
          <cell r="M36">
            <v>0</v>
          </cell>
          <cell r="Q36">
            <v>0</v>
          </cell>
        </row>
        <row r="37">
          <cell r="J37">
            <v>0</v>
          </cell>
          <cell r="L37" t="e">
            <v>#REF!</v>
          </cell>
        </row>
        <row r="38">
          <cell r="F38">
            <v>0</v>
          </cell>
          <cell r="G38" t="str">
            <v/>
          </cell>
          <cell r="J38">
            <v>0</v>
          </cell>
          <cell r="L38" t="e">
            <v>#REF!</v>
          </cell>
          <cell r="M38">
            <v>0</v>
          </cell>
          <cell r="Q38">
            <v>0</v>
          </cell>
          <cell r="T38">
            <v>0</v>
          </cell>
          <cell r="U38">
            <v>0</v>
          </cell>
          <cell r="V38">
            <v>0</v>
          </cell>
        </row>
        <row r="39">
          <cell r="J39">
            <v>0</v>
          </cell>
          <cell r="L39" t="e">
            <v>#REF!</v>
          </cell>
        </row>
        <row r="40">
          <cell r="F40">
            <v>0</v>
          </cell>
          <cell r="G40" t="str">
            <v/>
          </cell>
          <cell r="J40">
            <v>0</v>
          </cell>
          <cell r="L40" t="e">
            <v>#REF!</v>
          </cell>
          <cell r="M40">
            <v>0</v>
          </cell>
          <cell r="Q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L41" t="e">
            <v>#REF!</v>
          </cell>
        </row>
        <row r="42">
          <cell r="L42" t="e">
            <v>#REF!</v>
          </cell>
          <cell r="M42">
            <v>0</v>
          </cell>
        </row>
        <row r="44">
          <cell r="A44" t="str">
            <v>小計</v>
          </cell>
          <cell r="D44">
            <v>89.5</v>
          </cell>
          <cell r="F44">
            <v>85.3</v>
          </cell>
          <cell r="G44">
            <v>84.61</v>
          </cell>
          <cell r="M44">
            <v>21.34</v>
          </cell>
          <cell r="N44">
            <v>9</v>
          </cell>
          <cell r="O44">
            <v>1</v>
          </cell>
          <cell r="P44">
            <v>0</v>
          </cell>
          <cell r="Q44">
            <v>53</v>
          </cell>
          <cell r="R44">
            <v>0</v>
          </cell>
          <cell r="S44">
            <v>32.5</v>
          </cell>
          <cell r="T44">
            <v>4</v>
          </cell>
          <cell r="U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要領（補取１）"/>
      <sheetName val="枡及び取付管（補取１）"/>
      <sheetName val="土工（補取１）"/>
      <sheetName val="付帯工（補取１）"/>
      <sheetName val="管布設（１補）"/>
      <sheetName val="管布設（２補）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枡及び取付管（補取２）"/>
      <sheetName val="土工（補取２）"/>
      <sheetName val="付帯工（補取２）"/>
      <sheetName val="管布設（２補）"/>
      <sheetName val="枡及び取付管（補取１）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総括表"/>
      <sheetName val="工種表紙"/>
      <sheetName val="土工"/>
      <sheetName val="構造物土工"/>
      <sheetName val="歩道舗装工"/>
      <sheetName val="排水工"/>
      <sheetName val="土留工"/>
      <sheetName val="地先境界工"/>
      <sheetName val="防護柵工"/>
      <sheetName val="電気施設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路面標示"/>
      <sheetName val="Sheet1"/>
      <sheetName val="Sheet2"/>
      <sheetName val="Sheet3"/>
    </sheetNames>
    <sheetDataSet>
      <sheetData sheetId="0"/>
      <sheetData sheetId="1"/>
      <sheetData sheetId="2"/>
      <sheetData sheetId="3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縁石工"/>
      <sheetName val="縁石A-1(1)"/>
      <sheetName val="縁石A-1(2)"/>
      <sheetName val="縁石A-1(4)"/>
      <sheetName val="縁石B-1(1)"/>
      <sheetName val="縁石P-A1(1)"/>
      <sheetName val="縁石P-A1(2)"/>
      <sheetName val="縁石P-A1(4)"/>
      <sheetName val="縁石P-B1(1)"/>
      <sheetName val="縁石P-B1(2)"/>
      <sheetName val="縁石P-B1(4)"/>
      <sheetName val="縁石E(1)"/>
      <sheetName val="縁石E(2)"/>
      <sheetName val="縁石E(4)"/>
      <sheetName val="縁石G-1(1)"/>
      <sheetName val="縁石G-1(2)"/>
      <sheetName val="縁石G-1(4)"/>
      <sheetName val="境界Q(1)"/>
      <sheetName val="境界Q(2)"/>
      <sheetName val="境界Q(4)"/>
      <sheetName val="境界A(1)"/>
      <sheetName val="境界A(2)"/>
      <sheetName val="境界A(4)"/>
    </sheetNames>
    <sheetDataSet>
      <sheetData sheetId="0">
        <row r="2">
          <cell r="A2" t="str">
            <v>縁石工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河川土工総括"/>
      <sheetName val="河川土工集計"/>
      <sheetName val="河川土工"/>
      <sheetName val="樋門総括 (１)"/>
      <sheetName val="樋門総括(2)"/>
      <sheetName val="樋門総括 (3)"/>
      <sheetName val="樋門・樋管本体工集計"/>
      <sheetName val="作業土工"/>
      <sheetName val="矢板工"/>
      <sheetName val="函渠工"/>
      <sheetName val="翼壁工"/>
      <sheetName val="水路工総括(1)"/>
      <sheetName val="水路工総括 (2)"/>
      <sheetName val="水路工集計"/>
      <sheetName val="集水桝内訳数量"/>
      <sheetName val="集水桝"/>
      <sheetName val="集水流入"/>
      <sheetName val="取付水路"/>
      <sheetName val="付属物設置総括"/>
      <sheetName val="付属物設置工集計"/>
      <sheetName val="階段内訳数量"/>
      <sheetName val="階段・グラウト"/>
      <sheetName val="単位数量計算書"/>
      <sheetName val="構造物撤去工"/>
      <sheetName val="地盤改良工"/>
      <sheetName val="地盤改良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開削D"/>
      <sheetName val="桝"/>
      <sheetName val="中表紙"/>
      <sheetName val="平均高D"/>
      <sheetName val="参照用"/>
      <sheetName val="参照D"/>
    </sheetNames>
    <sheetDataSet>
      <sheetData sheetId="0"/>
      <sheetData sheetId="1"/>
      <sheetData sheetId="2"/>
      <sheetData sheetId="3"/>
      <sheetData sheetId="4"/>
      <sheetData sheetId="5" refreshError="1">
        <row r="6">
          <cell r="B6" t="str">
            <v>R-1A</v>
          </cell>
          <cell r="C6">
            <v>5.6</v>
          </cell>
          <cell r="D6">
            <v>4.5999999999999996</v>
          </cell>
          <cell r="E6">
            <v>1.5</v>
          </cell>
          <cell r="F6">
            <v>2.4</v>
          </cell>
          <cell r="H6">
            <v>0</v>
          </cell>
          <cell r="I6">
            <v>2.9</v>
          </cell>
          <cell r="J6">
            <v>2.5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10</v>
          </cell>
          <cell r="P6">
            <v>0</v>
          </cell>
          <cell r="Q6">
            <v>47.3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</row>
        <row r="7">
          <cell r="B7" t="str">
            <v>R-1E</v>
          </cell>
          <cell r="C7">
            <v>7.2</v>
          </cell>
          <cell r="D7">
            <v>0</v>
          </cell>
          <cell r="E7">
            <v>1.5</v>
          </cell>
          <cell r="F7">
            <v>3.2</v>
          </cell>
          <cell r="H7">
            <v>0</v>
          </cell>
          <cell r="I7">
            <v>3.6</v>
          </cell>
          <cell r="J7">
            <v>2.5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10</v>
          </cell>
          <cell r="P7">
            <v>0</v>
          </cell>
          <cell r="Q7">
            <v>47.3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</row>
        <row r="8">
          <cell r="B8" t="str">
            <v>R-1F</v>
          </cell>
          <cell r="C8">
            <v>5.6</v>
          </cell>
          <cell r="D8">
            <v>0</v>
          </cell>
          <cell r="E8">
            <v>1.5</v>
          </cell>
          <cell r="G8">
            <v>0.9</v>
          </cell>
          <cell r="H8">
            <v>1.5</v>
          </cell>
          <cell r="I8">
            <v>5.6</v>
          </cell>
          <cell r="J8">
            <v>2.5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10</v>
          </cell>
          <cell r="P8">
            <v>0</v>
          </cell>
          <cell r="Q8">
            <v>47.3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</row>
        <row r="9">
          <cell r="B9" t="str">
            <v>R-2A</v>
          </cell>
          <cell r="C9">
            <v>5.6</v>
          </cell>
          <cell r="D9">
            <v>4.5999999999999996</v>
          </cell>
          <cell r="E9">
            <v>1.5</v>
          </cell>
          <cell r="F9">
            <v>2.4</v>
          </cell>
          <cell r="H9">
            <v>0</v>
          </cell>
          <cell r="I9">
            <v>2.9</v>
          </cell>
          <cell r="J9">
            <v>2.5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10</v>
          </cell>
          <cell r="P9">
            <v>0</v>
          </cell>
          <cell r="Q9">
            <v>50.9</v>
          </cell>
          <cell r="R9">
            <v>5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</row>
        <row r="10">
          <cell r="B10" t="str">
            <v>R-2E</v>
          </cell>
          <cell r="C10">
            <v>5.6</v>
          </cell>
          <cell r="D10">
            <v>0</v>
          </cell>
          <cell r="E10">
            <v>1.5</v>
          </cell>
          <cell r="F10">
            <v>2.4</v>
          </cell>
          <cell r="H10">
            <v>0</v>
          </cell>
          <cell r="I10">
            <v>2.9</v>
          </cell>
          <cell r="J10">
            <v>2.5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10</v>
          </cell>
          <cell r="P10">
            <v>0</v>
          </cell>
          <cell r="Q10">
            <v>50.9</v>
          </cell>
          <cell r="R10">
            <v>5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</row>
        <row r="11">
          <cell r="B11" t="str">
            <v>R-3A</v>
          </cell>
          <cell r="C11">
            <v>6.4</v>
          </cell>
          <cell r="D11">
            <v>4.5999999999999996</v>
          </cell>
          <cell r="E11">
            <v>1.5</v>
          </cell>
          <cell r="F11">
            <v>2.4</v>
          </cell>
          <cell r="H11">
            <v>0</v>
          </cell>
          <cell r="I11">
            <v>3.7</v>
          </cell>
          <cell r="J11">
            <v>2.5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10</v>
          </cell>
          <cell r="P11">
            <v>0</v>
          </cell>
          <cell r="Q11">
            <v>50.9</v>
          </cell>
          <cell r="R11">
            <v>5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</row>
        <row r="12">
          <cell r="B12" t="str">
            <v>R-4A</v>
          </cell>
          <cell r="C12">
            <v>7</v>
          </cell>
          <cell r="D12">
            <v>7.2</v>
          </cell>
          <cell r="E12">
            <v>1.2</v>
          </cell>
          <cell r="F12">
            <v>3</v>
          </cell>
          <cell r="H12">
            <v>0</v>
          </cell>
          <cell r="I12">
            <v>3.7</v>
          </cell>
          <cell r="J12">
            <v>2.8</v>
          </cell>
          <cell r="K12">
            <v>0</v>
          </cell>
          <cell r="L12">
            <v>10</v>
          </cell>
          <cell r="M12">
            <v>0</v>
          </cell>
          <cell r="N12">
            <v>0</v>
          </cell>
          <cell r="O12">
            <v>10</v>
          </cell>
          <cell r="P12">
            <v>0</v>
          </cell>
          <cell r="Q12">
            <v>61.8</v>
          </cell>
          <cell r="R12">
            <v>10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</row>
        <row r="13">
          <cell r="B13" t="str">
            <v>R-5A</v>
          </cell>
          <cell r="C13">
            <v>9</v>
          </cell>
          <cell r="D13">
            <v>7.2</v>
          </cell>
          <cell r="E13">
            <v>1.2</v>
          </cell>
          <cell r="F13">
            <v>5</v>
          </cell>
          <cell r="H13">
            <v>0</v>
          </cell>
          <cell r="I13">
            <v>3.4</v>
          </cell>
          <cell r="J13">
            <v>2.8</v>
          </cell>
          <cell r="K13">
            <v>0</v>
          </cell>
          <cell r="L13">
            <v>10</v>
          </cell>
          <cell r="M13">
            <v>0</v>
          </cell>
          <cell r="N13">
            <v>0</v>
          </cell>
          <cell r="O13">
            <v>10</v>
          </cell>
          <cell r="P13">
            <v>0</v>
          </cell>
          <cell r="Q13">
            <v>58.2</v>
          </cell>
          <cell r="R13">
            <v>5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</row>
        <row r="14">
          <cell r="B14" t="str">
            <v>R-6A</v>
          </cell>
          <cell r="C14">
            <v>8.1</v>
          </cell>
          <cell r="D14">
            <v>5.9</v>
          </cell>
          <cell r="E14">
            <v>0.9</v>
          </cell>
          <cell r="F14">
            <v>4.5</v>
          </cell>
          <cell r="H14">
            <v>0</v>
          </cell>
          <cell r="I14">
            <v>3.1</v>
          </cell>
          <cell r="J14">
            <v>1.8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10</v>
          </cell>
          <cell r="P14">
            <v>0</v>
          </cell>
          <cell r="Q14">
            <v>43.6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</row>
        <row r="15">
          <cell r="B15" t="str">
            <v>R-7A</v>
          </cell>
          <cell r="C15">
            <v>9</v>
          </cell>
          <cell r="D15">
            <v>5.9</v>
          </cell>
          <cell r="E15">
            <v>1.2</v>
          </cell>
          <cell r="F15">
            <v>5.4</v>
          </cell>
          <cell r="H15">
            <v>0</v>
          </cell>
          <cell r="I15">
            <v>3</v>
          </cell>
          <cell r="J15">
            <v>2.4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10</v>
          </cell>
          <cell r="P15">
            <v>0</v>
          </cell>
          <cell r="Q15">
            <v>50.9</v>
          </cell>
          <cell r="R15">
            <v>10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</row>
        <row r="16">
          <cell r="B16" t="str">
            <v>R-8A</v>
          </cell>
          <cell r="C16">
            <v>7.2</v>
          </cell>
          <cell r="D16">
            <v>4.5999999999999996</v>
          </cell>
          <cell r="E16">
            <v>1.5</v>
          </cell>
          <cell r="F16">
            <v>3.2</v>
          </cell>
          <cell r="H16">
            <v>0</v>
          </cell>
          <cell r="I16">
            <v>3.6</v>
          </cell>
          <cell r="J16">
            <v>2.5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10</v>
          </cell>
          <cell r="P16">
            <v>0</v>
          </cell>
          <cell r="Q16">
            <v>54.5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</row>
        <row r="17">
          <cell r="B17" t="str">
            <v>R-9A</v>
          </cell>
          <cell r="C17">
            <v>7.2</v>
          </cell>
          <cell r="D17">
            <v>4.5999999999999996</v>
          </cell>
          <cell r="E17">
            <v>1.8</v>
          </cell>
          <cell r="F17">
            <v>3.2</v>
          </cell>
          <cell r="H17">
            <v>0</v>
          </cell>
          <cell r="I17">
            <v>3.6</v>
          </cell>
          <cell r="J17">
            <v>3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10</v>
          </cell>
          <cell r="P17">
            <v>0</v>
          </cell>
          <cell r="Q17">
            <v>58.2</v>
          </cell>
          <cell r="R17">
            <v>5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</row>
        <row r="18">
          <cell r="B18" t="str">
            <v>R-10A</v>
          </cell>
          <cell r="C18">
            <v>7.2</v>
          </cell>
          <cell r="D18">
            <v>5.9</v>
          </cell>
          <cell r="E18">
            <v>1.5</v>
          </cell>
          <cell r="F18">
            <v>2.7</v>
          </cell>
          <cell r="H18">
            <v>0</v>
          </cell>
          <cell r="I18">
            <v>4.2</v>
          </cell>
          <cell r="J18">
            <v>3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10</v>
          </cell>
          <cell r="P18">
            <v>0</v>
          </cell>
          <cell r="Q18">
            <v>58.2</v>
          </cell>
          <cell r="R18">
            <v>10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</row>
        <row r="19">
          <cell r="B19" t="str">
            <v>R-11A</v>
          </cell>
          <cell r="C19">
            <v>7.2</v>
          </cell>
          <cell r="D19">
            <v>5.9</v>
          </cell>
          <cell r="E19">
            <v>1.8</v>
          </cell>
          <cell r="F19">
            <v>1.8</v>
          </cell>
          <cell r="H19">
            <v>0</v>
          </cell>
          <cell r="I19">
            <v>5.2</v>
          </cell>
          <cell r="J19">
            <v>3.6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10</v>
          </cell>
          <cell r="P19">
            <v>0</v>
          </cell>
          <cell r="Q19">
            <v>58.2</v>
          </cell>
          <cell r="R19">
            <v>10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</row>
        <row r="20">
          <cell r="B20" t="str">
            <v>R-12A</v>
          </cell>
          <cell r="C20">
            <v>8.1</v>
          </cell>
          <cell r="D20">
            <v>5.9</v>
          </cell>
          <cell r="E20">
            <v>1.5</v>
          </cell>
          <cell r="F20">
            <v>3.6</v>
          </cell>
          <cell r="H20">
            <v>0</v>
          </cell>
          <cell r="I20">
            <v>4.0999999999999996</v>
          </cell>
          <cell r="J20">
            <v>3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10</v>
          </cell>
          <cell r="P20">
            <v>0</v>
          </cell>
          <cell r="Q20">
            <v>54.5</v>
          </cell>
          <cell r="R20">
            <v>5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</row>
        <row r="21">
          <cell r="B21" t="str">
            <v>R-13A</v>
          </cell>
          <cell r="C21">
            <v>8.1</v>
          </cell>
          <cell r="D21">
            <v>5.9</v>
          </cell>
          <cell r="E21">
            <v>1.5</v>
          </cell>
          <cell r="F21">
            <v>3.6</v>
          </cell>
          <cell r="H21">
            <v>0</v>
          </cell>
          <cell r="I21">
            <v>4.0999999999999996</v>
          </cell>
          <cell r="J21">
            <v>3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10</v>
          </cell>
          <cell r="P21">
            <v>0</v>
          </cell>
          <cell r="Q21">
            <v>50.9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</row>
        <row r="22">
          <cell r="B22" t="str">
            <v>R-13E</v>
          </cell>
          <cell r="C22">
            <v>10.8</v>
          </cell>
          <cell r="D22">
            <v>0</v>
          </cell>
          <cell r="E22">
            <v>1.5</v>
          </cell>
          <cell r="F22">
            <v>7.2</v>
          </cell>
          <cell r="H22">
            <v>0</v>
          </cell>
          <cell r="I22">
            <v>2.8</v>
          </cell>
          <cell r="J22">
            <v>3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10</v>
          </cell>
          <cell r="P22">
            <v>0</v>
          </cell>
          <cell r="Q22">
            <v>50.9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</row>
        <row r="23">
          <cell r="B23" t="str">
            <v>R-13F</v>
          </cell>
          <cell r="C23">
            <v>10.8</v>
          </cell>
          <cell r="D23">
            <v>0</v>
          </cell>
          <cell r="E23">
            <v>1.5</v>
          </cell>
          <cell r="G23">
            <v>2.4</v>
          </cell>
          <cell r="H23">
            <v>4.8</v>
          </cell>
          <cell r="I23">
            <v>10.8</v>
          </cell>
          <cell r="J23">
            <v>3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10</v>
          </cell>
          <cell r="P23">
            <v>0</v>
          </cell>
          <cell r="Q23">
            <v>50.9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B24" t="str">
            <v>R-14A</v>
          </cell>
          <cell r="C24">
            <v>8.1</v>
          </cell>
          <cell r="D24">
            <v>5.9</v>
          </cell>
          <cell r="E24">
            <v>1.5</v>
          </cell>
          <cell r="F24">
            <v>4.5</v>
          </cell>
          <cell r="H24">
            <v>0</v>
          </cell>
          <cell r="I24">
            <v>3.1</v>
          </cell>
          <cell r="J24">
            <v>3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10</v>
          </cell>
          <cell r="P24">
            <v>0</v>
          </cell>
          <cell r="Q24">
            <v>65.5</v>
          </cell>
          <cell r="R24">
            <v>10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</row>
        <row r="25">
          <cell r="B25" t="str">
            <v>R-15E</v>
          </cell>
          <cell r="C25">
            <v>7.2</v>
          </cell>
          <cell r="D25">
            <v>0</v>
          </cell>
          <cell r="E25">
            <v>1.5</v>
          </cell>
          <cell r="F25">
            <v>2.7</v>
          </cell>
          <cell r="H25">
            <v>0</v>
          </cell>
          <cell r="I25">
            <v>4.2</v>
          </cell>
          <cell r="J25">
            <v>3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10</v>
          </cell>
          <cell r="P25">
            <v>0</v>
          </cell>
          <cell r="Q25">
            <v>58.2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</row>
        <row r="26">
          <cell r="B26" t="str">
            <v>R-16A</v>
          </cell>
          <cell r="C26">
            <v>9</v>
          </cell>
          <cell r="D26">
            <v>5.9</v>
          </cell>
          <cell r="E26">
            <v>1.8</v>
          </cell>
          <cell r="F26">
            <v>3.6</v>
          </cell>
          <cell r="H26">
            <v>0</v>
          </cell>
          <cell r="I26">
            <v>5</v>
          </cell>
          <cell r="J26">
            <v>3.6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10</v>
          </cell>
          <cell r="P26">
            <v>0</v>
          </cell>
          <cell r="Q26">
            <v>65.5</v>
          </cell>
          <cell r="R26">
            <v>20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</row>
        <row r="27">
          <cell r="B27" t="str">
            <v>R-16E</v>
          </cell>
          <cell r="C27">
            <v>9</v>
          </cell>
          <cell r="D27">
            <v>0</v>
          </cell>
          <cell r="E27">
            <v>1.8</v>
          </cell>
          <cell r="F27">
            <v>3.6</v>
          </cell>
          <cell r="H27">
            <v>0</v>
          </cell>
          <cell r="I27">
            <v>5</v>
          </cell>
          <cell r="J27">
            <v>3.6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10</v>
          </cell>
          <cell r="P27">
            <v>0</v>
          </cell>
          <cell r="Q27">
            <v>65.5</v>
          </cell>
          <cell r="R27">
            <v>20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</row>
        <row r="28">
          <cell r="B28" t="str">
            <v>R-17A</v>
          </cell>
          <cell r="C28">
            <v>9.9</v>
          </cell>
          <cell r="D28">
            <v>5.9</v>
          </cell>
          <cell r="E28">
            <v>1.8</v>
          </cell>
          <cell r="F28">
            <v>4.5</v>
          </cell>
          <cell r="H28">
            <v>0</v>
          </cell>
          <cell r="I28">
            <v>4.9000000000000004</v>
          </cell>
          <cell r="J28">
            <v>3.6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10</v>
          </cell>
          <cell r="P28">
            <v>0</v>
          </cell>
          <cell r="Q28">
            <v>90.9</v>
          </cell>
          <cell r="R28">
            <v>15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</row>
        <row r="29">
          <cell r="B29" t="str">
            <v>R-18A</v>
          </cell>
          <cell r="C29">
            <v>7.2</v>
          </cell>
          <cell r="D29">
            <v>5.9</v>
          </cell>
          <cell r="E29">
            <v>1.5</v>
          </cell>
          <cell r="F29">
            <v>3.6</v>
          </cell>
          <cell r="H29">
            <v>0</v>
          </cell>
          <cell r="I29">
            <v>3.2</v>
          </cell>
          <cell r="J29">
            <v>3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10</v>
          </cell>
          <cell r="P29">
            <v>0</v>
          </cell>
          <cell r="Q29">
            <v>50.9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</row>
        <row r="30">
          <cell r="B30" t="str">
            <v>R-19E</v>
          </cell>
          <cell r="C30">
            <v>8</v>
          </cell>
          <cell r="D30">
            <v>0</v>
          </cell>
          <cell r="E30">
            <v>0.9</v>
          </cell>
          <cell r="F30">
            <v>5.6</v>
          </cell>
          <cell r="H30">
            <v>0</v>
          </cell>
          <cell r="I30">
            <v>1.8</v>
          </cell>
          <cell r="J30">
            <v>1.5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10</v>
          </cell>
          <cell r="P30">
            <v>0</v>
          </cell>
          <cell r="Q30">
            <v>32.700000000000003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</row>
        <row r="31">
          <cell r="B31" t="str">
            <v>R-20A</v>
          </cell>
          <cell r="C31">
            <v>6.4</v>
          </cell>
          <cell r="D31">
            <v>4.5999999999999996</v>
          </cell>
          <cell r="E31">
            <v>0.9</v>
          </cell>
          <cell r="F31">
            <v>3.2</v>
          </cell>
          <cell r="H31">
            <v>0</v>
          </cell>
          <cell r="I31">
            <v>2.8</v>
          </cell>
          <cell r="J31">
            <v>1.5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10</v>
          </cell>
          <cell r="P31">
            <v>0</v>
          </cell>
          <cell r="Q31">
            <v>25.5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</row>
        <row r="32">
          <cell r="B32" t="str">
            <v>R-20B</v>
          </cell>
          <cell r="C32">
            <v>4.8</v>
          </cell>
          <cell r="D32">
            <v>4.5999999999999996</v>
          </cell>
          <cell r="E32">
            <v>0.9</v>
          </cell>
          <cell r="G32">
            <v>0.9</v>
          </cell>
          <cell r="H32">
            <v>1.5</v>
          </cell>
          <cell r="I32">
            <v>4.8</v>
          </cell>
          <cell r="J32">
            <v>1.5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10</v>
          </cell>
          <cell r="P32">
            <v>0</v>
          </cell>
          <cell r="Q32">
            <v>25.5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</row>
        <row r="33">
          <cell r="B33" t="str">
            <v>R-21A</v>
          </cell>
          <cell r="C33">
            <v>7.2</v>
          </cell>
          <cell r="D33">
            <v>5.9</v>
          </cell>
          <cell r="E33">
            <v>1.5</v>
          </cell>
          <cell r="F33">
            <v>2.7</v>
          </cell>
          <cell r="H33">
            <v>0</v>
          </cell>
          <cell r="I33">
            <v>4.2</v>
          </cell>
          <cell r="J33">
            <v>3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10</v>
          </cell>
          <cell r="P33">
            <v>0</v>
          </cell>
          <cell r="Q33">
            <v>54.5</v>
          </cell>
          <cell r="R33">
            <v>5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</row>
        <row r="34">
          <cell r="B34" t="str">
            <v>R-22A</v>
          </cell>
          <cell r="C34">
            <v>9</v>
          </cell>
          <cell r="D34">
            <v>5.9</v>
          </cell>
          <cell r="E34">
            <v>1.5</v>
          </cell>
          <cell r="F34">
            <v>5.4</v>
          </cell>
          <cell r="H34">
            <v>0</v>
          </cell>
          <cell r="I34">
            <v>3</v>
          </cell>
          <cell r="J34">
            <v>3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10</v>
          </cell>
          <cell r="P34">
            <v>0</v>
          </cell>
          <cell r="Q34">
            <v>58.2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</row>
        <row r="35">
          <cell r="B35" t="str">
            <v>R-23A</v>
          </cell>
          <cell r="C35">
            <v>7.2</v>
          </cell>
          <cell r="D35">
            <v>4.5999999999999996</v>
          </cell>
          <cell r="E35">
            <v>1.5</v>
          </cell>
          <cell r="F35">
            <v>3.2</v>
          </cell>
          <cell r="H35">
            <v>0</v>
          </cell>
          <cell r="I35">
            <v>3.6</v>
          </cell>
          <cell r="J35">
            <v>2.5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10</v>
          </cell>
          <cell r="P35">
            <v>0</v>
          </cell>
          <cell r="Q35">
            <v>54.5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</row>
        <row r="36">
          <cell r="B36" t="str">
            <v>R-24A</v>
          </cell>
          <cell r="C36">
            <v>8</v>
          </cell>
          <cell r="D36">
            <v>4.5999999999999996</v>
          </cell>
          <cell r="E36">
            <v>1.5</v>
          </cell>
          <cell r="F36">
            <v>4</v>
          </cell>
          <cell r="H36">
            <v>0</v>
          </cell>
          <cell r="I36">
            <v>3.6</v>
          </cell>
          <cell r="J36">
            <v>2.5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10</v>
          </cell>
          <cell r="P36">
            <v>0</v>
          </cell>
          <cell r="Q36">
            <v>54.5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</row>
        <row r="37">
          <cell r="B37" t="str">
            <v>R-24B</v>
          </cell>
          <cell r="C37">
            <v>6.4</v>
          </cell>
          <cell r="D37">
            <v>4.5999999999999996</v>
          </cell>
          <cell r="E37">
            <v>1.5</v>
          </cell>
          <cell r="G37">
            <v>1.2</v>
          </cell>
          <cell r="H37">
            <v>2</v>
          </cell>
          <cell r="I37">
            <v>6.4</v>
          </cell>
          <cell r="J37">
            <v>2.5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10</v>
          </cell>
          <cell r="P37">
            <v>0</v>
          </cell>
          <cell r="Q37">
            <v>54.5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</row>
        <row r="38">
          <cell r="B38" t="str">
            <v>R-25E</v>
          </cell>
          <cell r="C38">
            <v>8</v>
          </cell>
          <cell r="D38">
            <v>0</v>
          </cell>
          <cell r="E38">
            <v>1.5</v>
          </cell>
          <cell r="F38">
            <v>4</v>
          </cell>
          <cell r="H38">
            <v>0</v>
          </cell>
          <cell r="I38">
            <v>3.6</v>
          </cell>
          <cell r="J38">
            <v>2.5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10</v>
          </cell>
          <cell r="P38">
            <v>0</v>
          </cell>
          <cell r="Q38">
            <v>43.6</v>
          </cell>
          <cell r="R38">
            <v>5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</row>
        <row r="39">
          <cell r="B39" t="str">
            <v>R-25F</v>
          </cell>
          <cell r="C39">
            <v>5.6</v>
          </cell>
          <cell r="D39">
            <v>0</v>
          </cell>
          <cell r="E39">
            <v>1.5</v>
          </cell>
          <cell r="G39">
            <v>0.9</v>
          </cell>
          <cell r="H39">
            <v>1.5</v>
          </cell>
          <cell r="I39">
            <v>5.6</v>
          </cell>
          <cell r="J39">
            <v>2.5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10</v>
          </cell>
          <cell r="P39">
            <v>0</v>
          </cell>
          <cell r="Q39">
            <v>43.6</v>
          </cell>
          <cell r="R39">
            <v>5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</row>
        <row r="40">
          <cell r="B40" t="str">
            <v>R-26A</v>
          </cell>
          <cell r="C40">
            <v>6.4</v>
          </cell>
          <cell r="D40">
            <v>4.5999999999999996</v>
          </cell>
          <cell r="E40">
            <v>1.5</v>
          </cell>
          <cell r="F40">
            <v>2.4</v>
          </cell>
          <cell r="H40">
            <v>0</v>
          </cell>
          <cell r="I40">
            <v>3.7</v>
          </cell>
          <cell r="J40">
            <v>2.5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10</v>
          </cell>
          <cell r="P40">
            <v>0</v>
          </cell>
          <cell r="Q40">
            <v>47.3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</row>
        <row r="41">
          <cell r="B41" t="str">
            <v>R-26B</v>
          </cell>
          <cell r="C41">
            <v>5.6</v>
          </cell>
          <cell r="D41">
            <v>4.5999999999999996</v>
          </cell>
          <cell r="E41">
            <v>1.5</v>
          </cell>
          <cell r="G41">
            <v>0.6</v>
          </cell>
          <cell r="H41">
            <v>1</v>
          </cell>
          <cell r="I41">
            <v>5.6</v>
          </cell>
          <cell r="J41">
            <v>2.5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10</v>
          </cell>
          <cell r="P41">
            <v>0</v>
          </cell>
          <cell r="Q41">
            <v>47.3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</row>
        <row r="42">
          <cell r="B42" t="str">
            <v>R-26E</v>
          </cell>
          <cell r="C42">
            <v>8.8000000000000007</v>
          </cell>
          <cell r="D42">
            <v>0</v>
          </cell>
          <cell r="E42">
            <v>1.5</v>
          </cell>
          <cell r="F42">
            <v>4.8</v>
          </cell>
          <cell r="H42">
            <v>0</v>
          </cell>
          <cell r="I42">
            <v>3.5</v>
          </cell>
          <cell r="J42">
            <v>2.5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10</v>
          </cell>
          <cell r="P42">
            <v>0</v>
          </cell>
          <cell r="Q42">
            <v>47.3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</row>
        <row r="43">
          <cell r="B43" t="str">
            <v>R-26F</v>
          </cell>
          <cell r="C43">
            <v>6.4</v>
          </cell>
          <cell r="D43">
            <v>0</v>
          </cell>
          <cell r="E43">
            <v>1.5</v>
          </cell>
          <cell r="G43">
            <v>0.9</v>
          </cell>
          <cell r="H43">
            <v>1.5</v>
          </cell>
          <cell r="I43">
            <v>6.4</v>
          </cell>
          <cell r="J43">
            <v>2.5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10</v>
          </cell>
          <cell r="P43">
            <v>0</v>
          </cell>
          <cell r="Q43">
            <v>47.3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</row>
        <row r="44">
          <cell r="B44" t="str">
            <v>RT-1A</v>
          </cell>
          <cell r="C44">
            <v>9.9</v>
          </cell>
          <cell r="D44">
            <v>5.9</v>
          </cell>
          <cell r="E44">
            <v>2.1</v>
          </cell>
          <cell r="F44">
            <v>3.6</v>
          </cell>
          <cell r="H44">
            <v>0</v>
          </cell>
          <cell r="I44">
            <v>5.9</v>
          </cell>
          <cell r="J44">
            <v>4.2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10</v>
          </cell>
          <cell r="P44">
            <v>4</v>
          </cell>
          <cell r="Q44">
            <v>76.400000000000006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  <row r="45">
          <cell r="B45" t="str">
            <v>RT-2A</v>
          </cell>
          <cell r="C45">
            <v>9</v>
          </cell>
          <cell r="D45">
            <v>5.9</v>
          </cell>
          <cell r="E45">
            <v>2.4</v>
          </cell>
          <cell r="F45">
            <v>1.8</v>
          </cell>
          <cell r="H45">
            <v>0</v>
          </cell>
          <cell r="I45">
            <v>7</v>
          </cell>
          <cell r="J45">
            <v>4.8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10</v>
          </cell>
          <cell r="P45">
            <v>8</v>
          </cell>
          <cell r="Q45">
            <v>76.400000000000006</v>
          </cell>
          <cell r="R45">
            <v>5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</row>
        <row r="46">
          <cell r="B46" t="str">
            <v>RT-3A</v>
          </cell>
          <cell r="C46">
            <v>9</v>
          </cell>
          <cell r="D46">
            <v>5.9</v>
          </cell>
          <cell r="E46">
            <v>2.1</v>
          </cell>
          <cell r="F46">
            <v>2.7</v>
          </cell>
          <cell r="H46">
            <v>0</v>
          </cell>
          <cell r="I46">
            <v>6</v>
          </cell>
          <cell r="J46">
            <v>4.2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10</v>
          </cell>
          <cell r="P46">
            <v>4</v>
          </cell>
          <cell r="Q46">
            <v>87.3</v>
          </cell>
          <cell r="R46">
            <v>5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</row>
        <row r="47">
          <cell r="B47" t="str">
            <v>RT-4A</v>
          </cell>
          <cell r="C47">
            <v>9</v>
          </cell>
          <cell r="D47">
            <v>5.9</v>
          </cell>
          <cell r="E47">
            <v>2.1</v>
          </cell>
          <cell r="F47">
            <v>2.7</v>
          </cell>
          <cell r="H47">
            <v>0</v>
          </cell>
          <cell r="I47">
            <v>6</v>
          </cell>
          <cell r="J47">
            <v>4.2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10</v>
          </cell>
          <cell r="P47">
            <v>4</v>
          </cell>
          <cell r="Q47">
            <v>87.3</v>
          </cell>
          <cell r="R47">
            <v>15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</row>
        <row r="48">
          <cell r="B48" t="str">
            <v>RT-5A</v>
          </cell>
          <cell r="C48">
            <v>9</v>
          </cell>
          <cell r="D48">
            <v>5.9</v>
          </cell>
          <cell r="E48">
            <v>2.1</v>
          </cell>
          <cell r="F48">
            <v>3.6</v>
          </cell>
          <cell r="H48">
            <v>0</v>
          </cell>
          <cell r="I48">
            <v>5</v>
          </cell>
          <cell r="J48">
            <v>4.2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10</v>
          </cell>
          <cell r="P48">
            <v>4</v>
          </cell>
          <cell r="Q48">
            <v>83.6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</row>
        <row r="49">
          <cell r="B49" t="str">
            <v>RT-6A</v>
          </cell>
          <cell r="C49">
            <v>8.1</v>
          </cell>
          <cell r="D49">
            <v>5.9</v>
          </cell>
          <cell r="E49">
            <v>2.1</v>
          </cell>
          <cell r="F49">
            <v>2.7</v>
          </cell>
          <cell r="H49">
            <v>0</v>
          </cell>
          <cell r="I49">
            <v>5.0999999999999996</v>
          </cell>
          <cell r="J49">
            <v>4.2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10</v>
          </cell>
          <cell r="P49">
            <v>4</v>
          </cell>
          <cell r="Q49">
            <v>83.6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</row>
        <row r="50">
          <cell r="B50" t="str">
            <v>RT-7A</v>
          </cell>
          <cell r="C50">
            <v>11</v>
          </cell>
          <cell r="D50">
            <v>8.5</v>
          </cell>
          <cell r="E50">
            <v>1.5</v>
          </cell>
          <cell r="F50">
            <v>6.6</v>
          </cell>
          <cell r="H50">
            <v>0</v>
          </cell>
          <cell r="I50">
            <v>3.7</v>
          </cell>
          <cell r="J50">
            <v>4</v>
          </cell>
          <cell r="K50">
            <v>0</v>
          </cell>
          <cell r="L50">
            <v>0</v>
          </cell>
          <cell r="M50">
            <v>10</v>
          </cell>
          <cell r="N50">
            <v>0</v>
          </cell>
          <cell r="O50">
            <v>10</v>
          </cell>
          <cell r="P50">
            <v>4</v>
          </cell>
          <cell r="Q50">
            <v>76.400000000000006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</row>
        <row r="51">
          <cell r="B51" t="str">
            <v>RT-8A</v>
          </cell>
          <cell r="C51">
            <v>9.9</v>
          </cell>
          <cell r="D51">
            <v>5.9</v>
          </cell>
          <cell r="E51">
            <v>2.4</v>
          </cell>
          <cell r="F51">
            <v>2.7</v>
          </cell>
          <cell r="H51">
            <v>0</v>
          </cell>
          <cell r="I51">
            <v>6.9</v>
          </cell>
          <cell r="J51">
            <v>4.8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10</v>
          </cell>
          <cell r="P51">
            <v>4</v>
          </cell>
          <cell r="Q51">
            <v>112.7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</row>
        <row r="52">
          <cell r="B52" t="str">
            <v>ER-1A</v>
          </cell>
          <cell r="C52">
            <v>9.8000000000000007</v>
          </cell>
          <cell r="D52">
            <v>11</v>
          </cell>
          <cell r="E52">
            <v>1.5</v>
          </cell>
          <cell r="F52">
            <v>4.2</v>
          </cell>
          <cell r="H52">
            <v>0</v>
          </cell>
          <cell r="I52">
            <v>5.0999999999999996</v>
          </cell>
          <cell r="J52">
            <v>5.5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20</v>
          </cell>
          <cell r="P52">
            <v>0</v>
          </cell>
          <cell r="Q52">
            <v>47.3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5</v>
          </cell>
          <cell r="X52">
            <v>5</v>
          </cell>
          <cell r="Y52">
            <v>5</v>
          </cell>
        </row>
        <row r="53">
          <cell r="B53" t="str">
            <v>ER-1E</v>
          </cell>
          <cell r="C53">
            <v>11.2</v>
          </cell>
          <cell r="D53">
            <v>0</v>
          </cell>
          <cell r="E53">
            <v>1.5</v>
          </cell>
          <cell r="F53">
            <v>4.2</v>
          </cell>
          <cell r="H53">
            <v>0</v>
          </cell>
          <cell r="I53">
            <v>6.5</v>
          </cell>
          <cell r="J53">
            <v>5.5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20</v>
          </cell>
          <cell r="P53">
            <v>0</v>
          </cell>
          <cell r="Q53">
            <v>47.3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5</v>
          </cell>
          <cell r="X53">
            <v>5</v>
          </cell>
          <cell r="Y53">
            <v>5</v>
          </cell>
        </row>
        <row r="54">
          <cell r="B54" t="str">
            <v>ER-1F</v>
          </cell>
          <cell r="C54">
            <v>14</v>
          </cell>
          <cell r="D54">
            <v>0</v>
          </cell>
          <cell r="E54">
            <v>1.5</v>
          </cell>
          <cell r="G54">
            <v>1.5</v>
          </cell>
          <cell r="H54">
            <v>5.5</v>
          </cell>
          <cell r="I54">
            <v>14</v>
          </cell>
          <cell r="J54">
            <v>5.5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20</v>
          </cell>
          <cell r="P54">
            <v>0</v>
          </cell>
          <cell r="Q54">
            <v>47.3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5</v>
          </cell>
          <cell r="X54">
            <v>5</v>
          </cell>
          <cell r="Y54">
            <v>5</v>
          </cell>
        </row>
        <row r="55">
          <cell r="B55" t="str">
            <v>ER-2A</v>
          </cell>
          <cell r="C55">
            <v>9.8000000000000007</v>
          </cell>
          <cell r="D55">
            <v>11</v>
          </cell>
          <cell r="E55">
            <v>1.5</v>
          </cell>
          <cell r="F55">
            <v>4.2</v>
          </cell>
          <cell r="H55">
            <v>0</v>
          </cell>
          <cell r="I55">
            <v>5.0999999999999996</v>
          </cell>
          <cell r="J55">
            <v>5.5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20</v>
          </cell>
          <cell r="P55">
            <v>0</v>
          </cell>
          <cell r="Q55">
            <v>50.9</v>
          </cell>
          <cell r="R55">
            <v>5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5</v>
          </cell>
          <cell r="X55">
            <v>5</v>
          </cell>
          <cell r="Y55">
            <v>5</v>
          </cell>
        </row>
        <row r="56">
          <cell r="B56" t="str">
            <v>ER-3A</v>
          </cell>
          <cell r="C56">
            <v>16.5</v>
          </cell>
          <cell r="D56">
            <v>12.3</v>
          </cell>
          <cell r="E56">
            <v>2.4</v>
          </cell>
          <cell r="F56">
            <v>4.5</v>
          </cell>
          <cell r="H56">
            <v>0</v>
          </cell>
          <cell r="I56">
            <v>11.5</v>
          </cell>
          <cell r="J56">
            <v>9.6</v>
          </cell>
          <cell r="K56">
            <v>0</v>
          </cell>
          <cell r="L56">
            <v>10</v>
          </cell>
          <cell r="M56">
            <v>0</v>
          </cell>
          <cell r="N56">
            <v>0</v>
          </cell>
          <cell r="O56">
            <v>20</v>
          </cell>
          <cell r="P56">
            <v>0</v>
          </cell>
          <cell r="Q56">
            <v>43.6</v>
          </cell>
          <cell r="R56">
            <v>0</v>
          </cell>
          <cell r="S56">
            <v>0</v>
          </cell>
          <cell r="T56">
            <v>5</v>
          </cell>
          <cell r="U56">
            <v>0</v>
          </cell>
          <cell r="V56">
            <v>0</v>
          </cell>
          <cell r="W56">
            <v>5</v>
          </cell>
          <cell r="X56">
            <v>10</v>
          </cell>
          <cell r="Y56">
            <v>15</v>
          </cell>
        </row>
        <row r="57">
          <cell r="B57" t="str">
            <v>ER-4A</v>
          </cell>
          <cell r="C57">
            <v>16.5</v>
          </cell>
          <cell r="D57">
            <v>12.3</v>
          </cell>
          <cell r="E57">
            <v>2.4</v>
          </cell>
          <cell r="F57">
            <v>4.5</v>
          </cell>
          <cell r="H57">
            <v>0</v>
          </cell>
          <cell r="I57">
            <v>11.5</v>
          </cell>
          <cell r="J57">
            <v>9.6</v>
          </cell>
          <cell r="K57">
            <v>0</v>
          </cell>
          <cell r="L57">
            <v>10</v>
          </cell>
          <cell r="M57">
            <v>0</v>
          </cell>
          <cell r="N57">
            <v>0</v>
          </cell>
          <cell r="O57">
            <v>20</v>
          </cell>
          <cell r="P57">
            <v>0</v>
          </cell>
          <cell r="Q57">
            <v>43.6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5</v>
          </cell>
          <cell r="W57">
            <v>5</v>
          </cell>
          <cell r="X57">
            <v>10</v>
          </cell>
          <cell r="Y57">
            <v>20</v>
          </cell>
        </row>
        <row r="58">
          <cell r="B58" t="str">
            <v>ER-5A</v>
          </cell>
          <cell r="C58">
            <v>14</v>
          </cell>
          <cell r="D58">
            <v>11</v>
          </cell>
          <cell r="E58">
            <v>1.5</v>
          </cell>
          <cell r="F58">
            <v>7</v>
          </cell>
          <cell r="H58">
            <v>0</v>
          </cell>
          <cell r="I58">
            <v>6.2</v>
          </cell>
          <cell r="J58">
            <v>5.5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20</v>
          </cell>
          <cell r="P58">
            <v>0</v>
          </cell>
          <cell r="Q58">
            <v>47.3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5</v>
          </cell>
          <cell r="X58">
            <v>5</v>
          </cell>
          <cell r="Y58">
            <v>10</v>
          </cell>
        </row>
        <row r="59">
          <cell r="B59" t="str">
            <v>ER-6A</v>
          </cell>
          <cell r="C59">
            <v>15</v>
          </cell>
          <cell r="D59">
            <v>12.3</v>
          </cell>
          <cell r="E59">
            <v>1.8</v>
          </cell>
          <cell r="F59">
            <v>6</v>
          </cell>
          <cell r="H59">
            <v>0</v>
          </cell>
          <cell r="I59">
            <v>8.3000000000000007</v>
          </cell>
          <cell r="J59">
            <v>7.2</v>
          </cell>
          <cell r="K59">
            <v>0</v>
          </cell>
          <cell r="L59">
            <v>10</v>
          </cell>
          <cell r="M59">
            <v>0</v>
          </cell>
          <cell r="N59">
            <v>0</v>
          </cell>
          <cell r="O59">
            <v>20</v>
          </cell>
          <cell r="P59">
            <v>0</v>
          </cell>
          <cell r="Q59">
            <v>58.2</v>
          </cell>
          <cell r="R59">
            <v>10</v>
          </cell>
          <cell r="S59">
            <v>0</v>
          </cell>
          <cell r="T59">
            <v>0</v>
          </cell>
          <cell r="U59">
            <v>0</v>
          </cell>
          <cell r="V59">
            <v>5</v>
          </cell>
          <cell r="W59">
            <v>5</v>
          </cell>
          <cell r="X59">
            <v>5</v>
          </cell>
          <cell r="Y59">
            <v>20</v>
          </cell>
        </row>
        <row r="60">
          <cell r="B60" t="str">
            <v>ER-7A</v>
          </cell>
          <cell r="C60">
            <v>18</v>
          </cell>
          <cell r="D60">
            <v>12.3</v>
          </cell>
          <cell r="E60">
            <v>1.8</v>
          </cell>
          <cell r="F60">
            <v>7.5</v>
          </cell>
          <cell r="H60">
            <v>0</v>
          </cell>
          <cell r="I60">
            <v>9.6999999999999993</v>
          </cell>
          <cell r="J60">
            <v>7.2</v>
          </cell>
          <cell r="K60">
            <v>0</v>
          </cell>
          <cell r="L60">
            <v>10</v>
          </cell>
          <cell r="M60">
            <v>0</v>
          </cell>
          <cell r="N60">
            <v>0</v>
          </cell>
          <cell r="O60">
            <v>20</v>
          </cell>
          <cell r="P60">
            <v>0</v>
          </cell>
          <cell r="Q60">
            <v>58.2</v>
          </cell>
          <cell r="R60">
            <v>10</v>
          </cell>
          <cell r="S60">
            <v>0</v>
          </cell>
          <cell r="T60">
            <v>5</v>
          </cell>
          <cell r="U60">
            <v>0</v>
          </cell>
          <cell r="V60">
            <v>0</v>
          </cell>
          <cell r="W60">
            <v>5</v>
          </cell>
          <cell r="X60">
            <v>5</v>
          </cell>
          <cell r="Y60">
            <v>15</v>
          </cell>
        </row>
        <row r="61">
          <cell r="B61" t="str">
            <v>ER-8A</v>
          </cell>
          <cell r="C61">
            <v>13.5</v>
          </cell>
          <cell r="D61">
            <v>12.3</v>
          </cell>
          <cell r="E61">
            <v>1.8</v>
          </cell>
          <cell r="F61">
            <v>3</v>
          </cell>
          <cell r="H61">
            <v>0</v>
          </cell>
          <cell r="I61">
            <v>10.199999999999999</v>
          </cell>
          <cell r="J61">
            <v>7.2</v>
          </cell>
          <cell r="K61">
            <v>0</v>
          </cell>
          <cell r="L61">
            <v>10</v>
          </cell>
          <cell r="M61">
            <v>0</v>
          </cell>
          <cell r="N61">
            <v>0</v>
          </cell>
          <cell r="O61">
            <v>20</v>
          </cell>
          <cell r="P61">
            <v>0</v>
          </cell>
          <cell r="Q61">
            <v>54.5</v>
          </cell>
          <cell r="R61">
            <v>5</v>
          </cell>
          <cell r="S61">
            <v>0</v>
          </cell>
          <cell r="T61">
            <v>0</v>
          </cell>
          <cell r="U61">
            <v>0</v>
          </cell>
          <cell r="V61">
            <v>5</v>
          </cell>
          <cell r="W61">
            <v>5</v>
          </cell>
          <cell r="X61">
            <v>5</v>
          </cell>
          <cell r="Y61">
            <v>20</v>
          </cell>
        </row>
        <row r="62">
          <cell r="B62" t="str">
            <v>ER-9A</v>
          </cell>
          <cell r="C62">
            <v>15</v>
          </cell>
          <cell r="D62">
            <v>12.3</v>
          </cell>
          <cell r="E62">
            <v>1.8</v>
          </cell>
          <cell r="F62">
            <v>4.5</v>
          </cell>
          <cell r="H62">
            <v>0</v>
          </cell>
          <cell r="I62">
            <v>10</v>
          </cell>
          <cell r="J62">
            <v>7.2</v>
          </cell>
          <cell r="K62">
            <v>0</v>
          </cell>
          <cell r="L62">
            <v>10</v>
          </cell>
          <cell r="M62">
            <v>0</v>
          </cell>
          <cell r="N62">
            <v>0</v>
          </cell>
          <cell r="O62">
            <v>20</v>
          </cell>
          <cell r="P62">
            <v>0</v>
          </cell>
          <cell r="Q62">
            <v>50.9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5</v>
          </cell>
          <cell r="W62">
            <v>5</v>
          </cell>
          <cell r="X62">
            <v>5</v>
          </cell>
          <cell r="Y62">
            <v>20</v>
          </cell>
        </row>
        <row r="63">
          <cell r="B63" t="str">
            <v>ER-9F</v>
          </cell>
          <cell r="C63">
            <v>15</v>
          </cell>
          <cell r="D63">
            <v>0</v>
          </cell>
          <cell r="E63">
            <v>1.8</v>
          </cell>
          <cell r="G63">
            <v>0.9</v>
          </cell>
          <cell r="H63">
            <v>3.6</v>
          </cell>
          <cell r="I63">
            <v>15</v>
          </cell>
          <cell r="J63">
            <v>7.2</v>
          </cell>
          <cell r="K63">
            <v>0</v>
          </cell>
          <cell r="L63">
            <v>10</v>
          </cell>
          <cell r="M63">
            <v>0</v>
          </cell>
          <cell r="N63">
            <v>0</v>
          </cell>
          <cell r="O63">
            <v>20</v>
          </cell>
          <cell r="P63">
            <v>0</v>
          </cell>
          <cell r="Q63">
            <v>50.9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5</v>
          </cell>
          <cell r="W63">
            <v>5</v>
          </cell>
          <cell r="X63">
            <v>5</v>
          </cell>
          <cell r="Y63">
            <v>20</v>
          </cell>
        </row>
        <row r="64">
          <cell r="B64" t="str">
            <v>ER-10A</v>
          </cell>
          <cell r="C64">
            <v>18</v>
          </cell>
          <cell r="D64">
            <v>12.3</v>
          </cell>
          <cell r="E64">
            <v>1.8</v>
          </cell>
          <cell r="F64">
            <v>7.5</v>
          </cell>
          <cell r="H64">
            <v>0</v>
          </cell>
          <cell r="I64">
            <v>9.6999999999999993</v>
          </cell>
          <cell r="J64">
            <v>7.2</v>
          </cell>
          <cell r="K64">
            <v>0</v>
          </cell>
          <cell r="L64">
            <v>10</v>
          </cell>
          <cell r="M64">
            <v>0</v>
          </cell>
          <cell r="N64">
            <v>0</v>
          </cell>
          <cell r="O64">
            <v>20</v>
          </cell>
          <cell r="P64">
            <v>0</v>
          </cell>
          <cell r="Q64">
            <v>50.9</v>
          </cell>
          <cell r="R64">
            <v>0</v>
          </cell>
          <cell r="S64">
            <v>0</v>
          </cell>
          <cell r="T64">
            <v>5</v>
          </cell>
          <cell r="U64">
            <v>0</v>
          </cell>
          <cell r="V64">
            <v>0</v>
          </cell>
          <cell r="W64">
            <v>5</v>
          </cell>
          <cell r="X64">
            <v>5</v>
          </cell>
          <cell r="Y64">
            <v>15</v>
          </cell>
        </row>
        <row r="65">
          <cell r="B65" t="str">
            <v>ER-11A</v>
          </cell>
          <cell r="C65">
            <v>18</v>
          </cell>
          <cell r="D65">
            <v>12.3</v>
          </cell>
          <cell r="E65">
            <v>1.8</v>
          </cell>
          <cell r="F65">
            <v>7.5</v>
          </cell>
          <cell r="H65">
            <v>0</v>
          </cell>
          <cell r="I65">
            <v>9.6999999999999993</v>
          </cell>
          <cell r="J65">
            <v>7.2</v>
          </cell>
          <cell r="K65">
            <v>0</v>
          </cell>
          <cell r="L65">
            <v>10</v>
          </cell>
          <cell r="M65">
            <v>0</v>
          </cell>
          <cell r="N65">
            <v>0</v>
          </cell>
          <cell r="O65">
            <v>20</v>
          </cell>
          <cell r="P65">
            <v>0</v>
          </cell>
          <cell r="Q65">
            <v>50.9</v>
          </cell>
          <cell r="R65">
            <v>10</v>
          </cell>
          <cell r="S65">
            <v>0</v>
          </cell>
          <cell r="T65">
            <v>0</v>
          </cell>
          <cell r="U65">
            <v>0</v>
          </cell>
          <cell r="V65">
            <v>5</v>
          </cell>
          <cell r="W65">
            <v>5</v>
          </cell>
          <cell r="X65">
            <v>5</v>
          </cell>
          <cell r="Y65">
            <v>20</v>
          </cell>
        </row>
        <row r="66">
          <cell r="B66" t="str">
            <v>ER-12A</v>
          </cell>
          <cell r="C66">
            <v>16.5</v>
          </cell>
          <cell r="D66">
            <v>12.3</v>
          </cell>
          <cell r="E66">
            <v>1.8</v>
          </cell>
          <cell r="F66">
            <v>7.5</v>
          </cell>
          <cell r="H66">
            <v>0</v>
          </cell>
          <cell r="I66">
            <v>8.1999999999999993</v>
          </cell>
          <cell r="J66">
            <v>7.2</v>
          </cell>
          <cell r="K66">
            <v>0</v>
          </cell>
          <cell r="L66">
            <v>10</v>
          </cell>
          <cell r="M66">
            <v>0</v>
          </cell>
          <cell r="N66">
            <v>0</v>
          </cell>
          <cell r="O66">
            <v>20</v>
          </cell>
          <cell r="P66">
            <v>0</v>
          </cell>
          <cell r="Q66">
            <v>50.9</v>
          </cell>
          <cell r="R66">
            <v>10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5</v>
          </cell>
          <cell r="X66">
            <v>10</v>
          </cell>
          <cell r="Y66">
            <v>25</v>
          </cell>
        </row>
        <row r="67">
          <cell r="B67" t="str">
            <v>ER-13A</v>
          </cell>
          <cell r="C67">
            <v>13</v>
          </cell>
          <cell r="D67">
            <v>10.3</v>
          </cell>
          <cell r="E67">
            <v>1.8</v>
          </cell>
          <cell r="F67">
            <v>3.9</v>
          </cell>
          <cell r="H67">
            <v>0</v>
          </cell>
          <cell r="I67">
            <v>8.6999999999999993</v>
          </cell>
          <cell r="J67">
            <v>6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20</v>
          </cell>
          <cell r="P67">
            <v>0</v>
          </cell>
          <cell r="Q67">
            <v>54.5</v>
          </cell>
          <cell r="R67">
            <v>5</v>
          </cell>
          <cell r="S67">
            <v>0</v>
          </cell>
          <cell r="T67">
            <v>5</v>
          </cell>
          <cell r="U67">
            <v>5</v>
          </cell>
          <cell r="V67">
            <v>5</v>
          </cell>
          <cell r="W67">
            <v>0</v>
          </cell>
          <cell r="X67">
            <v>0</v>
          </cell>
          <cell r="Y67">
            <v>0</v>
          </cell>
        </row>
        <row r="68">
          <cell r="B68" t="str">
            <v>ER-14A</v>
          </cell>
          <cell r="C68">
            <v>13</v>
          </cell>
          <cell r="D68">
            <v>10.3</v>
          </cell>
          <cell r="E68">
            <v>1.8</v>
          </cell>
          <cell r="F68">
            <v>3.9</v>
          </cell>
          <cell r="H68">
            <v>0</v>
          </cell>
          <cell r="I68">
            <v>8.6999999999999993</v>
          </cell>
          <cell r="J68">
            <v>6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20</v>
          </cell>
          <cell r="P68">
            <v>0</v>
          </cell>
          <cell r="Q68">
            <v>50.9</v>
          </cell>
          <cell r="R68">
            <v>0</v>
          </cell>
          <cell r="S68">
            <v>0</v>
          </cell>
          <cell r="T68">
            <v>5</v>
          </cell>
          <cell r="U68">
            <v>5</v>
          </cell>
          <cell r="V68">
            <v>5</v>
          </cell>
          <cell r="W68">
            <v>0</v>
          </cell>
          <cell r="X68">
            <v>0</v>
          </cell>
          <cell r="Y68">
            <v>0</v>
          </cell>
        </row>
        <row r="69">
          <cell r="B69" t="str">
            <v>ER-14B</v>
          </cell>
          <cell r="C69">
            <v>11.7</v>
          </cell>
          <cell r="D69">
            <v>10.3</v>
          </cell>
          <cell r="E69">
            <v>1.8</v>
          </cell>
          <cell r="G69">
            <v>0.9</v>
          </cell>
          <cell r="H69">
            <v>3</v>
          </cell>
          <cell r="I69">
            <v>11.7</v>
          </cell>
          <cell r="J69">
            <v>6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20</v>
          </cell>
          <cell r="P69">
            <v>0</v>
          </cell>
          <cell r="Q69">
            <v>50.9</v>
          </cell>
          <cell r="R69">
            <v>0</v>
          </cell>
          <cell r="S69">
            <v>0</v>
          </cell>
          <cell r="T69">
            <v>5</v>
          </cell>
          <cell r="U69">
            <v>5</v>
          </cell>
          <cell r="V69">
            <v>5</v>
          </cell>
          <cell r="W69">
            <v>0</v>
          </cell>
          <cell r="X69">
            <v>0</v>
          </cell>
          <cell r="Y69">
            <v>0</v>
          </cell>
        </row>
        <row r="70">
          <cell r="B70" t="str">
            <v>ER-15A</v>
          </cell>
          <cell r="C70">
            <v>13</v>
          </cell>
          <cell r="D70">
            <v>10.3</v>
          </cell>
          <cell r="E70">
            <v>1.8</v>
          </cell>
          <cell r="F70">
            <v>3.9</v>
          </cell>
          <cell r="H70">
            <v>0</v>
          </cell>
          <cell r="I70">
            <v>8.6999999999999993</v>
          </cell>
          <cell r="J70">
            <v>6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20</v>
          </cell>
          <cell r="P70">
            <v>0</v>
          </cell>
          <cell r="Q70">
            <v>50.9</v>
          </cell>
          <cell r="R70">
            <v>0</v>
          </cell>
          <cell r="S70">
            <v>0</v>
          </cell>
          <cell r="T70">
            <v>0</v>
          </cell>
          <cell r="U70">
            <v>5</v>
          </cell>
          <cell r="V70">
            <v>10</v>
          </cell>
          <cell r="W70">
            <v>0</v>
          </cell>
          <cell r="X70">
            <v>0</v>
          </cell>
          <cell r="Y70">
            <v>5</v>
          </cell>
        </row>
        <row r="71">
          <cell r="B71" t="str">
            <v>ER-16A</v>
          </cell>
          <cell r="C71">
            <v>13.5</v>
          </cell>
          <cell r="D71">
            <v>12.3</v>
          </cell>
          <cell r="E71">
            <v>1.8</v>
          </cell>
          <cell r="F71">
            <v>4.5</v>
          </cell>
          <cell r="H71">
            <v>0</v>
          </cell>
          <cell r="I71">
            <v>8.5</v>
          </cell>
          <cell r="J71">
            <v>7.2</v>
          </cell>
          <cell r="K71">
            <v>0</v>
          </cell>
          <cell r="L71">
            <v>10</v>
          </cell>
          <cell r="M71">
            <v>0</v>
          </cell>
          <cell r="N71">
            <v>0</v>
          </cell>
          <cell r="O71">
            <v>20</v>
          </cell>
          <cell r="P71">
            <v>0</v>
          </cell>
          <cell r="Q71">
            <v>50.9</v>
          </cell>
          <cell r="R71">
            <v>0</v>
          </cell>
          <cell r="S71">
            <v>0</v>
          </cell>
          <cell r="T71">
            <v>0</v>
          </cell>
          <cell r="U71">
            <v>10</v>
          </cell>
          <cell r="V71">
            <v>0</v>
          </cell>
          <cell r="W71">
            <v>5</v>
          </cell>
          <cell r="X71">
            <v>5</v>
          </cell>
          <cell r="Y71">
            <v>10</v>
          </cell>
        </row>
        <row r="72">
          <cell r="B72" t="str">
            <v>ER-17A</v>
          </cell>
          <cell r="C72">
            <v>13.5</v>
          </cell>
          <cell r="D72">
            <v>12.3</v>
          </cell>
          <cell r="E72">
            <v>1.8</v>
          </cell>
          <cell r="F72">
            <v>4.5</v>
          </cell>
          <cell r="H72">
            <v>0</v>
          </cell>
          <cell r="I72">
            <v>8.5</v>
          </cell>
          <cell r="J72">
            <v>7.2</v>
          </cell>
          <cell r="K72">
            <v>0</v>
          </cell>
          <cell r="L72">
            <v>10</v>
          </cell>
          <cell r="M72">
            <v>0</v>
          </cell>
          <cell r="N72">
            <v>0</v>
          </cell>
          <cell r="O72">
            <v>20</v>
          </cell>
          <cell r="P72">
            <v>0</v>
          </cell>
          <cell r="Q72">
            <v>54.5</v>
          </cell>
          <cell r="R72">
            <v>5</v>
          </cell>
          <cell r="S72">
            <v>0</v>
          </cell>
          <cell r="T72">
            <v>0</v>
          </cell>
          <cell r="U72">
            <v>10</v>
          </cell>
          <cell r="V72">
            <v>5</v>
          </cell>
          <cell r="W72">
            <v>5</v>
          </cell>
          <cell r="X72">
            <v>0</v>
          </cell>
          <cell r="Y72">
            <v>0</v>
          </cell>
        </row>
        <row r="73">
          <cell r="B73" t="str">
            <v>ER-18A</v>
          </cell>
          <cell r="C73">
            <v>13.5</v>
          </cell>
          <cell r="D73">
            <v>12.3</v>
          </cell>
          <cell r="E73">
            <v>1.8</v>
          </cell>
          <cell r="F73">
            <v>4.5</v>
          </cell>
          <cell r="H73">
            <v>0</v>
          </cell>
          <cell r="I73">
            <v>8.5</v>
          </cell>
          <cell r="J73">
            <v>7.2</v>
          </cell>
          <cell r="K73">
            <v>0</v>
          </cell>
          <cell r="L73">
            <v>10</v>
          </cell>
          <cell r="M73">
            <v>0</v>
          </cell>
          <cell r="N73">
            <v>0</v>
          </cell>
          <cell r="O73">
            <v>20</v>
          </cell>
          <cell r="P73">
            <v>0</v>
          </cell>
          <cell r="Q73">
            <v>50.9</v>
          </cell>
          <cell r="R73">
            <v>0</v>
          </cell>
          <cell r="S73">
            <v>0</v>
          </cell>
          <cell r="T73">
            <v>0</v>
          </cell>
          <cell r="U73">
            <v>10</v>
          </cell>
          <cell r="V73">
            <v>5</v>
          </cell>
          <cell r="W73">
            <v>5</v>
          </cell>
          <cell r="X73">
            <v>0</v>
          </cell>
          <cell r="Y73">
            <v>0</v>
          </cell>
        </row>
        <row r="74">
          <cell r="B74" t="str">
            <v>ER-19B</v>
          </cell>
          <cell r="C74">
            <v>9.8000000000000007</v>
          </cell>
          <cell r="D74">
            <v>11</v>
          </cell>
          <cell r="E74">
            <v>1.5</v>
          </cell>
          <cell r="G74">
            <v>0.9</v>
          </cell>
          <cell r="H74">
            <v>3.3</v>
          </cell>
          <cell r="I74">
            <v>9.8000000000000007</v>
          </cell>
          <cell r="J74">
            <v>5.5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20</v>
          </cell>
          <cell r="P74">
            <v>0</v>
          </cell>
          <cell r="Q74">
            <v>47.3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5</v>
          </cell>
          <cell r="X74">
            <v>0</v>
          </cell>
          <cell r="Y74">
            <v>0</v>
          </cell>
        </row>
        <row r="75">
          <cell r="B75" t="str">
            <v>ER-20B</v>
          </cell>
          <cell r="C75">
            <v>8.4</v>
          </cell>
          <cell r="D75">
            <v>9</v>
          </cell>
          <cell r="E75">
            <v>1.2</v>
          </cell>
          <cell r="G75">
            <v>0.9</v>
          </cell>
          <cell r="H75">
            <v>2.7</v>
          </cell>
          <cell r="I75">
            <v>8.4</v>
          </cell>
          <cell r="J75">
            <v>3.6</v>
          </cell>
          <cell r="K75">
            <v>0</v>
          </cell>
          <cell r="L75">
            <v>0</v>
          </cell>
          <cell r="M75">
            <v>10</v>
          </cell>
          <cell r="N75">
            <v>0</v>
          </cell>
          <cell r="O75">
            <v>10</v>
          </cell>
          <cell r="P75">
            <v>0</v>
          </cell>
          <cell r="Q75">
            <v>25.5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5</v>
          </cell>
          <cell r="X75">
            <v>5</v>
          </cell>
          <cell r="Y75">
            <v>0</v>
          </cell>
        </row>
        <row r="76">
          <cell r="B76" t="str">
            <v>ER-21A</v>
          </cell>
          <cell r="C76">
            <v>15</v>
          </cell>
          <cell r="D76">
            <v>12.3</v>
          </cell>
          <cell r="E76">
            <v>2.4</v>
          </cell>
          <cell r="F76">
            <v>3</v>
          </cell>
          <cell r="H76">
            <v>0</v>
          </cell>
          <cell r="I76">
            <v>11.7</v>
          </cell>
          <cell r="J76">
            <v>9.6</v>
          </cell>
          <cell r="K76">
            <v>0</v>
          </cell>
          <cell r="L76">
            <v>10</v>
          </cell>
          <cell r="M76">
            <v>0</v>
          </cell>
          <cell r="N76">
            <v>0</v>
          </cell>
          <cell r="O76">
            <v>20</v>
          </cell>
          <cell r="P76">
            <v>0</v>
          </cell>
          <cell r="Q76">
            <v>43.6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5</v>
          </cell>
          <cell r="X76">
            <v>15</v>
          </cell>
          <cell r="Y76">
            <v>25</v>
          </cell>
        </row>
        <row r="77">
          <cell r="B77" t="str">
            <v>ER-22B</v>
          </cell>
          <cell r="C77">
            <v>15.4</v>
          </cell>
          <cell r="D77">
            <v>11</v>
          </cell>
          <cell r="E77">
            <v>0.9</v>
          </cell>
          <cell r="G77">
            <v>2.1</v>
          </cell>
          <cell r="H77">
            <v>7.7</v>
          </cell>
          <cell r="I77">
            <v>15.4</v>
          </cell>
          <cell r="J77">
            <v>3.3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20</v>
          </cell>
          <cell r="P77">
            <v>0</v>
          </cell>
          <cell r="Q77">
            <v>29.1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5</v>
          </cell>
          <cell r="X77">
            <v>0</v>
          </cell>
          <cell r="Y77">
            <v>0</v>
          </cell>
        </row>
        <row r="78">
          <cell r="B78" t="str">
            <v>ER-23A</v>
          </cell>
          <cell r="C78">
            <v>15</v>
          </cell>
          <cell r="D78">
            <v>12.3</v>
          </cell>
          <cell r="E78">
            <v>1.8</v>
          </cell>
          <cell r="F78">
            <v>6</v>
          </cell>
          <cell r="H78">
            <v>0</v>
          </cell>
          <cell r="I78">
            <v>8.3000000000000007</v>
          </cell>
          <cell r="J78">
            <v>7.2</v>
          </cell>
          <cell r="K78">
            <v>0</v>
          </cell>
          <cell r="L78">
            <v>10</v>
          </cell>
          <cell r="M78">
            <v>0</v>
          </cell>
          <cell r="N78">
            <v>0</v>
          </cell>
          <cell r="O78">
            <v>20</v>
          </cell>
          <cell r="P78">
            <v>0</v>
          </cell>
          <cell r="Q78">
            <v>54.5</v>
          </cell>
          <cell r="R78">
            <v>5</v>
          </cell>
          <cell r="S78">
            <v>0</v>
          </cell>
          <cell r="T78">
            <v>0</v>
          </cell>
          <cell r="U78">
            <v>0</v>
          </cell>
          <cell r="V78">
            <v>5</v>
          </cell>
          <cell r="W78">
            <v>5</v>
          </cell>
          <cell r="X78">
            <v>5</v>
          </cell>
          <cell r="Y78">
            <v>20</v>
          </cell>
        </row>
        <row r="79">
          <cell r="B79" t="str">
            <v>ERT-1A</v>
          </cell>
          <cell r="C79">
            <v>13.6</v>
          </cell>
          <cell r="D79">
            <v>13.6</v>
          </cell>
          <cell r="E79">
            <v>1.2</v>
          </cell>
          <cell r="F79">
            <v>5.0999999999999996</v>
          </cell>
          <cell r="H79">
            <v>0</v>
          </cell>
          <cell r="I79">
            <v>7.9</v>
          </cell>
          <cell r="J79">
            <v>5.6</v>
          </cell>
          <cell r="K79">
            <v>0</v>
          </cell>
          <cell r="L79">
            <v>0</v>
          </cell>
          <cell r="M79">
            <v>0</v>
          </cell>
          <cell r="N79">
            <v>20</v>
          </cell>
          <cell r="O79">
            <v>10</v>
          </cell>
          <cell r="P79">
            <v>0</v>
          </cell>
          <cell r="Q79">
            <v>69.099999999999994</v>
          </cell>
          <cell r="R79">
            <v>20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5</v>
          </cell>
          <cell r="X79">
            <v>5</v>
          </cell>
          <cell r="Y79">
            <v>5</v>
          </cell>
        </row>
        <row r="80">
          <cell r="B80" t="str">
            <v>ERT-2A</v>
          </cell>
          <cell r="C80">
            <v>13.6</v>
          </cell>
          <cell r="D80">
            <v>13.6</v>
          </cell>
          <cell r="E80">
            <v>1.2</v>
          </cell>
          <cell r="F80">
            <v>5.0999999999999996</v>
          </cell>
          <cell r="H80">
            <v>0</v>
          </cell>
          <cell r="I80">
            <v>7.9</v>
          </cell>
          <cell r="J80">
            <v>5.6</v>
          </cell>
          <cell r="K80">
            <v>0</v>
          </cell>
          <cell r="L80">
            <v>0</v>
          </cell>
          <cell r="M80">
            <v>0</v>
          </cell>
          <cell r="N80">
            <v>20</v>
          </cell>
          <cell r="O80">
            <v>10</v>
          </cell>
          <cell r="P80">
            <v>0</v>
          </cell>
          <cell r="Q80">
            <v>61.8</v>
          </cell>
          <cell r="R80">
            <v>10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5</v>
          </cell>
          <cell r="X80">
            <v>5</v>
          </cell>
          <cell r="Y80">
            <v>5</v>
          </cell>
        </row>
        <row r="81">
          <cell r="B81" t="str">
            <v>ERT-2E</v>
          </cell>
          <cell r="C81">
            <v>15.3</v>
          </cell>
          <cell r="D81">
            <v>0</v>
          </cell>
          <cell r="E81">
            <v>1.2</v>
          </cell>
          <cell r="F81">
            <v>6.8</v>
          </cell>
          <cell r="H81">
            <v>0</v>
          </cell>
          <cell r="I81">
            <v>7.7</v>
          </cell>
          <cell r="J81">
            <v>5.6</v>
          </cell>
          <cell r="K81">
            <v>0</v>
          </cell>
          <cell r="L81">
            <v>0</v>
          </cell>
          <cell r="M81">
            <v>0</v>
          </cell>
          <cell r="N81">
            <v>20</v>
          </cell>
          <cell r="O81">
            <v>10</v>
          </cell>
          <cell r="P81">
            <v>0</v>
          </cell>
          <cell r="Q81">
            <v>61.8</v>
          </cell>
          <cell r="R81">
            <v>10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5</v>
          </cell>
          <cell r="X81">
            <v>5</v>
          </cell>
          <cell r="Y81">
            <v>5</v>
          </cell>
        </row>
        <row r="82">
          <cell r="B82" t="str">
            <v>ERT-2F</v>
          </cell>
          <cell r="C82">
            <v>13.6</v>
          </cell>
          <cell r="D82">
            <v>0</v>
          </cell>
          <cell r="E82">
            <v>1.2</v>
          </cell>
          <cell r="G82">
            <v>1.2</v>
          </cell>
          <cell r="H82">
            <v>5.6</v>
          </cell>
          <cell r="I82">
            <v>13.6</v>
          </cell>
          <cell r="J82">
            <v>5.6</v>
          </cell>
          <cell r="K82">
            <v>0</v>
          </cell>
          <cell r="L82">
            <v>0</v>
          </cell>
          <cell r="M82">
            <v>0</v>
          </cell>
          <cell r="N82">
            <v>20</v>
          </cell>
          <cell r="O82">
            <v>10</v>
          </cell>
          <cell r="P82">
            <v>0</v>
          </cell>
          <cell r="Q82">
            <v>61.8</v>
          </cell>
          <cell r="R82">
            <v>10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</v>
          </cell>
          <cell r="X82">
            <v>5</v>
          </cell>
          <cell r="Y82">
            <v>5</v>
          </cell>
        </row>
        <row r="83">
          <cell r="B83" t="str">
            <v>ERT-3A</v>
          </cell>
          <cell r="C83">
            <v>18.7</v>
          </cell>
          <cell r="D83">
            <v>13.6</v>
          </cell>
          <cell r="E83">
            <v>1.2</v>
          </cell>
          <cell r="F83">
            <v>10.199999999999999</v>
          </cell>
          <cell r="H83">
            <v>0</v>
          </cell>
          <cell r="I83">
            <v>7.4</v>
          </cell>
          <cell r="J83">
            <v>5.6</v>
          </cell>
          <cell r="K83">
            <v>0</v>
          </cell>
          <cell r="L83">
            <v>0</v>
          </cell>
          <cell r="M83">
            <v>0</v>
          </cell>
          <cell r="N83">
            <v>20</v>
          </cell>
          <cell r="O83">
            <v>10</v>
          </cell>
          <cell r="P83">
            <v>0</v>
          </cell>
          <cell r="Q83">
            <v>65.5</v>
          </cell>
          <cell r="R83">
            <v>15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5</v>
          </cell>
          <cell r="X83">
            <v>5</v>
          </cell>
          <cell r="Y83">
            <v>5</v>
          </cell>
        </row>
        <row r="84">
          <cell r="B84" t="str">
            <v>ERT-3E</v>
          </cell>
          <cell r="C84">
            <v>17</v>
          </cell>
          <cell r="D84">
            <v>0</v>
          </cell>
          <cell r="E84">
            <v>1.2</v>
          </cell>
          <cell r="F84">
            <v>10.199999999999999</v>
          </cell>
          <cell r="H84">
            <v>0</v>
          </cell>
          <cell r="I84">
            <v>5.7</v>
          </cell>
          <cell r="J84">
            <v>5.6</v>
          </cell>
          <cell r="K84">
            <v>0</v>
          </cell>
          <cell r="L84">
            <v>0</v>
          </cell>
          <cell r="M84">
            <v>0</v>
          </cell>
          <cell r="N84">
            <v>20</v>
          </cell>
          <cell r="O84">
            <v>10</v>
          </cell>
          <cell r="P84">
            <v>0</v>
          </cell>
          <cell r="Q84">
            <v>65.5</v>
          </cell>
          <cell r="R84">
            <v>15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5</v>
          </cell>
          <cell r="X84">
            <v>5</v>
          </cell>
          <cell r="Y84">
            <v>5</v>
          </cell>
        </row>
        <row r="85">
          <cell r="B85" t="str">
            <v>ERT-3F</v>
          </cell>
          <cell r="C85">
            <v>11.9</v>
          </cell>
          <cell r="D85">
            <v>0</v>
          </cell>
          <cell r="E85">
            <v>1.2</v>
          </cell>
          <cell r="G85">
            <v>0.9</v>
          </cell>
          <cell r="H85">
            <v>4.2</v>
          </cell>
          <cell r="I85">
            <v>11.9</v>
          </cell>
          <cell r="J85">
            <v>5.6</v>
          </cell>
          <cell r="K85">
            <v>0</v>
          </cell>
          <cell r="L85">
            <v>0</v>
          </cell>
          <cell r="M85">
            <v>0</v>
          </cell>
          <cell r="N85">
            <v>20</v>
          </cell>
          <cell r="O85">
            <v>10</v>
          </cell>
          <cell r="P85">
            <v>0</v>
          </cell>
          <cell r="Q85">
            <v>65.5</v>
          </cell>
          <cell r="R85">
            <v>15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5</v>
          </cell>
          <cell r="X85">
            <v>5</v>
          </cell>
          <cell r="Y85">
            <v>5</v>
          </cell>
        </row>
        <row r="86">
          <cell r="B86" t="str">
            <v>ERT-4A</v>
          </cell>
          <cell r="C86">
            <v>16.5</v>
          </cell>
          <cell r="D86">
            <v>12.3</v>
          </cell>
          <cell r="E86">
            <v>2.4</v>
          </cell>
          <cell r="F86">
            <v>4.5</v>
          </cell>
          <cell r="H86">
            <v>0</v>
          </cell>
          <cell r="I86">
            <v>11.5</v>
          </cell>
          <cell r="J86">
            <v>9.6</v>
          </cell>
          <cell r="K86">
            <v>0</v>
          </cell>
          <cell r="L86">
            <v>10</v>
          </cell>
          <cell r="M86">
            <v>0</v>
          </cell>
          <cell r="N86">
            <v>0</v>
          </cell>
          <cell r="O86">
            <v>20</v>
          </cell>
          <cell r="P86">
            <v>4</v>
          </cell>
          <cell r="Q86">
            <v>76.400000000000006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5</v>
          </cell>
          <cell r="W86">
            <v>5</v>
          </cell>
          <cell r="X86">
            <v>10</v>
          </cell>
          <cell r="Y86">
            <v>20</v>
          </cell>
        </row>
        <row r="87">
          <cell r="B87" t="str">
            <v>ERT-5A</v>
          </cell>
          <cell r="C87">
            <v>13.5</v>
          </cell>
          <cell r="D87">
            <v>12.3</v>
          </cell>
          <cell r="E87">
            <v>2.4</v>
          </cell>
          <cell r="F87">
            <v>1.5</v>
          </cell>
          <cell r="H87">
            <v>0</v>
          </cell>
          <cell r="I87">
            <v>11.8</v>
          </cell>
          <cell r="J87">
            <v>9.6</v>
          </cell>
          <cell r="K87">
            <v>0</v>
          </cell>
          <cell r="L87">
            <v>10</v>
          </cell>
          <cell r="M87">
            <v>0</v>
          </cell>
          <cell r="N87">
            <v>0</v>
          </cell>
          <cell r="O87">
            <v>20</v>
          </cell>
          <cell r="P87">
            <v>8</v>
          </cell>
          <cell r="Q87">
            <v>76.400000000000006</v>
          </cell>
          <cell r="R87">
            <v>10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5</v>
          </cell>
          <cell r="X87">
            <v>10</v>
          </cell>
          <cell r="Y87">
            <v>25</v>
          </cell>
        </row>
        <row r="88">
          <cell r="B88" t="str">
            <v>ERT-6A</v>
          </cell>
          <cell r="C88">
            <v>21.6</v>
          </cell>
          <cell r="D88">
            <v>14.9</v>
          </cell>
          <cell r="E88">
            <v>1.8</v>
          </cell>
          <cell r="F88">
            <v>9</v>
          </cell>
          <cell r="H88">
            <v>0</v>
          </cell>
          <cell r="I88">
            <v>11.6</v>
          </cell>
          <cell r="J88">
            <v>9</v>
          </cell>
          <cell r="K88">
            <v>0</v>
          </cell>
          <cell r="L88">
            <v>0</v>
          </cell>
          <cell r="M88">
            <v>10</v>
          </cell>
          <cell r="N88">
            <v>0</v>
          </cell>
          <cell r="O88">
            <v>20</v>
          </cell>
          <cell r="P88">
            <v>4</v>
          </cell>
          <cell r="Q88">
            <v>76.400000000000006</v>
          </cell>
          <cell r="R88">
            <v>0</v>
          </cell>
          <cell r="S88">
            <v>0</v>
          </cell>
          <cell r="T88">
            <v>0</v>
          </cell>
          <cell r="U88">
            <v>10</v>
          </cell>
          <cell r="V88">
            <v>5</v>
          </cell>
          <cell r="W88">
            <v>5</v>
          </cell>
          <cell r="X88">
            <v>0</v>
          </cell>
          <cell r="Y88">
            <v>0</v>
          </cell>
        </row>
        <row r="89">
          <cell r="B89" t="str">
            <v>ERT-6B</v>
          </cell>
          <cell r="C89">
            <v>19.8</v>
          </cell>
          <cell r="D89">
            <v>14.9</v>
          </cell>
          <cell r="E89">
            <v>1.8</v>
          </cell>
          <cell r="G89">
            <v>1.5</v>
          </cell>
          <cell r="H89">
            <v>7.5</v>
          </cell>
          <cell r="I89">
            <v>19.8</v>
          </cell>
          <cell r="J89">
            <v>9</v>
          </cell>
          <cell r="K89">
            <v>0</v>
          </cell>
          <cell r="L89">
            <v>0</v>
          </cell>
          <cell r="M89">
            <v>10</v>
          </cell>
          <cell r="N89">
            <v>0</v>
          </cell>
          <cell r="O89">
            <v>20</v>
          </cell>
          <cell r="P89">
            <v>4</v>
          </cell>
          <cell r="Q89">
            <v>76.400000000000006</v>
          </cell>
          <cell r="R89">
            <v>0</v>
          </cell>
          <cell r="S89">
            <v>0</v>
          </cell>
          <cell r="T89">
            <v>0</v>
          </cell>
          <cell r="U89">
            <v>10</v>
          </cell>
          <cell r="V89">
            <v>5</v>
          </cell>
          <cell r="W89">
            <v>5</v>
          </cell>
          <cell r="X89">
            <v>0</v>
          </cell>
          <cell r="Y89">
            <v>0</v>
          </cell>
        </row>
        <row r="90">
          <cell r="B90" t="str">
            <v>ERT-7A</v>
          </cell>
          <cell r="C90">
            <v>18</v>
          </cell>
          <cell r="D90">
            <v>14.9</v>
          </cell>
          <cell r="E90">
            <v>1.5</v>
          </cell>
          <cell r="F90">
            <v>9</v>
          </cell>
          <cell r="H90">
            <v>0</v>
          </cell>
          <cell r="I90">
            <v>8</v>
          </cell>
          <cell r="J90">
            <v>7.5</v>
          </cell>
          <cell r="K90">
            <v>0</v>
          </cell>
          <cell r="L90">
            <v>0</v>
          </cell>
          <cell r="M90">
            <v>10</v>
          </cell>
          <cell r="N90">
            <v>0</v>
          </cell>
          <cell r="O90">
            <v>20</v>
          </cell>
          <cell r="P90">
            <v>4</v>
          </cell>
          <cell r="Q90">
            <v>69.099999999999994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5</v>
          </cell>
          <cell r="X90">
            <v>5</v>
          </cell>
          <cell r="Y90">
            <v>10</v>
          </cell>
        </row>
        <row r="91">
          <cell r="B91" t="str">
            <v>ERT-7E</v>
          </cell>
          <cell r="C91">
            <v>18</v>
          </cell>
          <cell r="D91">
            <v>0</v>
          </cell>
          <cell r="E91">
            <v>1.5</v>
          </cell>
          <cell r="F91">
            <v>10.8</v>
          </cell>
          <cell r="H91">
            <v>0</v>
          </cell>
          <cell r="I91">
            <v>6</v>
          </cell>
          <cell r="J91">
            <v>7.5</v>
          </cell>
          <cell r="K91">
            <v>0</v>
          </cell>
          <cell r="L91">
            <v>0</v>
          </cell>
          <cell r="M91">
            <v>10</v>
          </cell>
          <cell r="N91">
            <v>0</v>
          </cell>
          <cell r="O91">
            <v>20</v>
          </cell>
          <cell r="P91">
            <v>4</v>
          </cell>
          <cell r="Q91">
            <v>69.099999999999994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5</v>
          </cell>
          <cell r="X91">
            <v>5</v>
          </cell>
          <cell r="Y91">
            <v>10</v>
          </cell>
        </row>
        <row r="92">
          <cell r="B92" t="str">
            <v>ERT-7F</v>
          </cell>
          <cell r="C92">
            <v>12.6</v>
          </cell>
          <cell r="D92">
            <v>0</v>
          </cell>
          <cell r="E92">
            <v>1.5</v>
          </cell>
          <cell r="G92">
            <v>0.9</v>
          </cell>
          <cell r="H92">
            <v>4.5</v>
          </cell>
          <cell r="I92">
            <v>12.6</v>
          </cell>
          <cell r="J92">
            <v>7.5</v>
          </cell>
          <cell r="K92">
            <v>0</v>
          </cell>
          <cell r="L92">
            <v>0</v>
          </cell>
          <cell r="M92">
            <v>10</v>
          </cell>
          <cell r="N92">
            <v>0</v>
          </cell>
          <cell r="O92">
            <v>20</v>
          </cell>
          <cell r="P92">
            <v>4</v>
          </cell>
          <cell r="Q92">
            <v>69.099999999999994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5</v>
          </cell>
          <cell r="X92">
            <v>5</v>
          </cell>
          <cell r="Y92">
            <v>10</v>
          </cell>
        </row>
        <row r="93">
          <cell r="B93" t="str">
            <v>ERT-8A</v>
          </cell>
          <cell r="C93">
            <v>18</v>
          </cell>
          <cell r="D93">
            <v>14.9</v>
          </cell>
          <cell r="E93">
            <v>1.8</v>
          </cell>
          <cell r="F93">
            <v>5.4</v>
          </cell>
          <cell r="H93">
            <v>0</v>
          </cell>
          <cell r="I93">
            <v>12</v>
          </cell>
          <cell r="J93">
            <v>9</v>
          </cell>
          <cell r="K93">
            <v>0</v>
          </cell>
          <cell r="L93">
            <v>0</v>
          </cell>
          <cell r="M93">
            <v>10</v>
          </cell>
          <cell r="N93">
            <v>0</v>
          </cell>
          <cell r="O93">
            <v>20</v>
          </cell>
          <cell r="P93">
            <v>4</v>
          </cell>
          <cell r="Q93">
            <v>76.400000000000006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5</v>
          </cell>
          <cell r="W93">
            <v>5</v>
          </cell>
          <cell r="X93">
            <v>5</v>
          </cell>
          <cell r="Y93">
            <v>20</v>
          </cell>
        </row>
        <row r="94">
          <cell r="B94" t="str">
            <v>ERT-8E</v>
          </cell>
          <cell r="C94">
            <v>18</v>
          </cell>
          <cell r="D94">
            <v>0</v>
          </cell>
          <cell r="E94">
            <v>1.8</v>
          </cell>
          <cell r="F94">
            <v>7.2</v>
          </cell>
          <cell r="H94">
            <v>0</v>
          </cell>
          <cell r="I94">
            <v>10</v>
          </cell>
          <cell r="J94">
            <v>9</v>
          </cell>
          <cell r="K94">
            <v>0</v>
          </cell>
          <cell r="L94">
            <v>0</v>
          </cell>
          <cell r="M94">
            <v>10</v>
          </cell>
          <cell r="N94">
            <v>0</v>
          </cell>
          <cell r="O94">
            <v>20</v>
          </cell>
          <cell r="P94">
            <v>4</v>
          </cell>
          <cell r="Q94">
            <v>76.400000000000006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5</v>
          </cell>
          <cell r="W94">
            <v>5</v>
          </cell>
          <cell r="X94">
            <v>5</v>
          </cell>
          <cell r="Y94">
            <v>20</v>
          </cell>
        </row>
        <row r="95">
          <cell r="B95" t="str">
            <v>ERT-9A</v>
          </cell>
          <cell r="C95">
            <v>18</v>
          </cell>
          <cell r="D95">
            <v>14.9</v>
          </cell>
          <cell r="E95">
            <v>1.8</v>
          </cell>
          <cell r="F95">
            <v>5.4</v>
          </cell>
          <cell r="H95">
            <v>0</v>
          </cell>
          <cell r="I95">
            <v>12</v>
          </cell>
          <cell r="J95">
            <v>9</v>
          </cell>
          <cell r="K95">
            <v>0</v>
          </cell>
          <cell r="L95">
            <v>0</v>
          </cell>
          <cell r="M95">
            <v>10</v>
          </cell>
          <cell r="N95">
            <v>0</v>
          </cell>
          <cell r="O95">
            <v>20</v>
          </cell>
          <cell r="P95">
            <v>8</v>
          </cell>
          <cell r="Q95">
            <v>87.3</v>
          </cell>
          <cell r="R95">
            <v>5</v>
          </cell>
          <cell r="S95">
            <v>0</v>
          </cell>
          <cell r="T95">
            <v>0</v>
          </cell>
          <cell r="U95">
            <v>0</v>
          </cell>
          <cell r="V95">
            <v>5</v>
          </cell>
          <cell r="W95">
            <v>5</v>
          </cell>
          <cell r="X95">
            <v>5</v>
          </cell>
          <cell r="Y95">
            <v>20</v>
          </cell>
        </row>
        <row r="96">
          <cell r="B96" t="str">
            <v>ERT-10A</v>
          </cell>
          <cell r="C96">
            <v>16.5</v>
          </cell>
          <cell r="D96">
            <v>12.3</v>
          </cell>
          <cell r="E96">
            <v>2.1</v>
          </cell>
          <cell r="F96">
            <v>7.5</v>
          </cell>
          <cell r="H96">
            <v>0</v>
          </cell>
          <cell r="I96">
            <v>8.1999999999999993</v>
          </cell>
          <cell r="J96">
            <v>8.4</v>
          </cell>
          <cell r="K96">
            <v>0</v>
          </cell>
          <cell r="L96">
            <v>10</v>
          </cell>
          <cell r="M96">
            <v>0</v>
          </cell>
          <cell r="N96">
            <v>0</v>
          </cell>
          <cell r="O96">
            <v>20</v>
          </cell>
          <cell r="P96">
            <v>4</v>
          </cell>
          <cell r="Q96">
            <v>83.6</v>
          </cell>
          <cell r="R96">
            <v>0</v>
          </cell>
          <cell r="S96">
            <v>0</v>
          </cell>
          <cell r="T96">
            <v>5</v>
          </cell>
          <cell r="U96">
            <v>0</v>
          </cell>
          <cell r="V96">
            <v>0</v>
          </cell>
          <cell r="W96">
            <v>5</v>
          </cell>
          <cell r="X96">
            <v>5</v>
          </cell>
          <cell r="Y96">
            <v>15</v>
          </cell>
        </row>
        <row r="97">
          <cell r="B97" t="str">
            <v>ERT-11A</v>
          </cell>
          <cell r="C97">
            <v>16.5</v>
          </cell>
          <cell r="D97">
            <v>12.3</v>
          </cell>
          <cell r="E97">
            <v>2.1</v>
          </cell>
          <cell r="F97">
            <v>6</v>
          </cell>
          <cell r="H97">
            <v>0</v>
          </cell>
          <cell r="I97">
            <v>9.8000000000000007</v>
          </cell>
          <cell r="J97">
            <v>8.4</v>
          </cell>
          <cell r="K97">
            <v>0</v>
          </cell>
          <cell r="L97">
            <v>10</v>
          </cell>
          <cell r="M97">
            <v>0</v>
          </cell>
          <cell r="N97">
            <v>0</v>
          </cell>
          <cell r="O97">
            <v>20</v>
          </cell>
          <cell r="P97">
            <v>4</v>
          </cell>
          <cell r="Q97">
            <v>83.6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5</v>
          </cell>
          <cell r="W97">
            <v>5</v>
          </cell>
          <cell r="X97">
            <v>5</v>
          </cell>
          <cell r="Y97">
            <v>20</v>
          </cell>
        </row>
        <row r="98">
          <cell r="B98" t="str">
            <v>ERT-11B</v>
          </cell>
          <cell r="C98">
            <v>16.5</v>
          </cell>
          <cell r="D98">
            <v>12.3</v>
          </cell>
          <cell r="E98">
            <v>2.1</v>
          </cell>
          <cell r="G98">
            <v>1.2</v>
          </cell>
          <cell r="H98">
            <v>4.8</v>
          </cell>
          <cell r="I98">
            <v>16.5</v>
          </cell>
          <cell r="J98">
            <v>8.4</v>
          </cell>
          <cell r="K98">
            <v>0</v>
          </cell>
          <cell r="L98">
            <v>10</v>
          </cell>
          <cell r="M98">
            <v>0</v>
          </cell>
          <cell r="N98">
            <v>0</v>
          </cell>
          <cell r="O98">
            <v>20</v>
          </cell>
          <cell r="P98">
            <v>4</v>
          </cell>
          <cell r="Q98">
            <v>83.6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5</v>
          </cell>
          <cell r="W98">
            <v>5</v>
          </cell>
          <cell r="X98">
            <v>5</v>
          </cell>
          <cell r="Y98">
            <v>20</v>
          </cell>
        </row>
        <row r="99">
          <cell r="B99" t="str">
            <v>ERT-11F</v>
          </cell>
          <cell r="C99">
            <v>13.5</v>
          </cell>
          <cell r="D99">
            <v>0</v>
          </cell>
          <cell r="E99">
            <v>2.1</v>
          </cell>
          <cell r="G99">
            <v>0.6</v>
          </cell>
          <cell r="H99">
            <v>2.4</v>
          </cell>
          <cell r="I99">
            <v>13.5</v>
          </cell>
          <cell r="J99">
            <v>8.4</v>
          </cell>
          <cell r="K99">
            <v>0</v>
          </cell>
          <cell r="L99">
            <v>10</v>
          </cell>
          <cell r="M99">
            <v>0</v>
          </cell>
          <cell r="N99">
            <v>0</v>
          </cell>
          <cell r="O99">
            <v>20</v>
          </cell>
          <cell r="P99">
            <v>4</v>
          </cell>
          <cell r="Q99">
            <v>83.6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5</v>
          </cell>
          <cell r="W99">
            <v>5</v>
          </cell>
          <cell r="X99">
            <v>5</v>
          </cell>
          <cell r="Y99">
            <v>20</v>
          </cell>
        </row>
        <row r="100">
          <cell r="B100" t="str">
            <v>ERT-12A</v>
          </cell>
          <cell r="C100">
            <v>18.7</v>
          </cell>
          <cell r="D100">
            <v>14.2</v>
          </cell>
          <cell r="E100">
            <v>1.5</v>
          </cell>
          <cell r="F100">
            <v>11.9</v>
          </cell>
          <cell r="H100">
            <v>0</v>
          </cell>
          <cell r="I100">
            <v>5.5</v>
          </cell>
          <cell r="J100">
            <v>7</v>
          </cell>
          <cell r="K100">
            <v>0</v>
          </cell>
          <cell r="L100">
            <v>0</v>
          </cell>
          <cell r="M100">
            <v>10</v>
          </cell>
          <cell r="N100">
            <v>0</v>
          </cell>
          <cell r="O100">
            <v>20</v>
          </cell>
          <cell r="P100">
            <v>4</v>
          </cell>
          <cell r="Q100">
            <v>80</v>
          </cell>
          <cell r="R100">
            <v>0</v>
          </cell>
          <cell r="S100">
            <v>0</v>
          </cell>
          <cell r="T100">
            <v>0</v>
          </cell>
          <cell r="U100">
            <v>5</v>
          </cell>
          <cell r="V100">
            <v>5</v>
          </cell>
          <cell r="W100">
            <v>0</v>
          </cell>
          <cell r="X100">
            <v>0</v>
          </cell>
          <cell r="Y100">
            <v>0</v>
          </cell>
        </row>
        <row r="101">
          <cell r="B101" t="str">
            <v>ERT-12E</v>
          </cell>
          <cell r="C101">
            <v>15.3</v>
          </cell>
          <cell r="D101">
            <v>0</v>
          </cell>
          <cell r="E101">
            <v>1.5</v>
          </cell>
          <cell r="F101">
            <v>8.5</v>
          </cell>
          <cell r="H101">
            <v>0</v>
          </cell>
          <cell r="I101">
            <v>5.9</v>
          </cell>
          <cell r="J101">
            <v>7</v>
          </cell>
          <cell r="K101">
            <v>0</v>
          </cell>
          <cell r="L101">
            <v>0</v>
          </cell>
          <cell r="M101">
            <v>10</v>
          </cell>
          <cell r="N101">
            <v>0</v>
          </cell>
          <cell r="O101">
            <v>20</v>
          </cell>
          <cell r="P101">
            <v>4</v>
          </cell>
          <cell r="Q101">
            <v>80</v>
          </cell>
          <cell r="R101">
            <v>0</v>
          </cell>
          <cell r="S101">
            <v>0</v>
          </cell>
          <cell r="T101">
            <v>0</v>
          </cell>
          <cell r="U101">
            <v>5</v>
          </cell>
          <cell r="V101">
            <v>5</v>
          </cell>
          <cell r="W101">
            <v>0</v>
          </cell>
          <cell r="X101">
            <v>0</v>
          </cell>
          <cell r="Y101">
            <v>0</v>
          </cell>
        </row>
        <row r="102">
          <cell r="B102" t="str">
            <v>ERT-12F</v>
          </cell>
          <cell r="C102">
            <v>11.9</v>
          </cell>
          <cell r="D102">
            <v>0</v>
          </cell>
          <cell r="E102">
            <v>1.5</v>
          </cell>
          <cell r="G102">
            <v>0.9</v>
          </cell>
          <cell r="H102">
            <v>4.2</v>
          </cell>
          <cell r="I102">
            <v>11.9</v>
          </cell>
          <cell r="J102">
            <v>7</v>
          </cell>
          <cell r="K102">
            <v>0</v>
          </cell>
          <cell r="L102">
            <v>0</v>
          </cell>
          <cell r="M102">
            <v>10</v>
          </cell>
          <cell r="N102">
            <v>0</v>
          </cell>
          <cell r="O102">
            <v>20</v>
          </cell>
          <cell r="P102">
            <v>4</v>
          </cell>
          <cell r="Q102">
            <v>80</v>
          </cell>
          <cell r="R102">
            <v>0</v>
          </cell>
          <cell r="S102">
            <v>0</v>
          </cell>
          <cell r="T102">
            <v>0</v>
          </cell>
          <cell r="U102">
            <v>5</v>
          </cell>
          <cell r="V102">
            <v>5</v>
          </cell>
          <cell r="W102">
            <v>0</v>
          </cell>
          <cell r="X102">
            <v>0</v>
          </cell>
          <cell r="Y102">
            <v>0</v>
          </cell>
        </row>
        <row r="103">
          <cell r="B103" t="str">
            <v>ERT-13E</v>
          </cell>
          <cell r="C103">
            <v>12.6</v>
          </cell>
          <cell r="D103">
            <v>0</v>
          </cell>
          <cell r="E103">
            <v>1.5</v>
          </cell>
          <cell r="F103">
            <v>3.6</v>
          </cell>
          <cell r="H103">
            <v>0</v>
          </cell>
          <cell r="I103">
            <v>8.6</v>
          </cell>
          <cell r="J103">
            <v>7.5</v>
          </cell>
          <cell r="K103">
            <v>0</v>
          </cell>
          <cell r="L103">
            <v>0</v>
          </cell>
          <cell r="M103">
            <v>0</v>
          </cell>
          <cell r="N103">
            <v>10</v>
          </cell>
          <cell r="O103">
            <v>20</v>
          </cell>
          <cell r="P103">
            <v>4</v>
          </cell>
          <cell r="Q103">
            <v>105.5</v>
          </cell>
          <cell r="R103">
            <v>0</v>
          </cell>
          <cell r="S103">
            <v>0</v>
          </cell>
          <cell r="T103">
            <v>0</v>
          </cell>
          <cell r="U103">
            <v>5</v>
          </cell>
          <cell r="V103">
            <v>5</v>
          </cell>
          <cell r="W103">
            <v>0</v>
          </cell>
          <cell r="X103">
            <v>0</v>
          </cell>
          <cell r="Y103">
            <v>0</v>
          </cell>
        </row>
        <row r="104">
          <cell r="B104" t="str">
            <v>ERT-13F</v>
          </cell>
          <cell r="C104">
            <v>14.4</v>
          </cell>
          <cell r="D104">
            <v>0</v>
          </cell>
          <cell r="E104">
            <v>1.5</v>
          </cell>
          <cell r="G104">
            <v>0.9</v>
          </cell>
          <cell r="H104">
            <v>4.5</v>
          </cell>
          <cell r="I104">
            <v>14.4</v>
          </cell>
          <cell r="J104">
            <v>7.5</v>
          </cell>
          <cell r="K104">
            <v>0</v>
          </cell>
          <cell r="L104">
            <v>0</v>
          </cell>
          <cell r="M104">
            <v>0</v>
          </cell>
          <cell r="N104">
            <v>10</v>
          </cell>
          <cell r="O104">
            <v>20</v>
          </cell>
          <cell r="P104">
            <v>4</v>
          </cell>
          <cell r="Q104">
            <v>105.5</v>
          </cell>
          <cell r="R104">
            <v>0</v>
          </cell>
          <cell r="S104">
            <v>0</v>
          </cell>
          <cell r="T104">
            <v>0</v>
          </cell>
          <cell r="U104">
            <v>5</v>
          </cell>
          <cell r="V104">
            <v>5</v>
          </cell>
          <cell r="W104">
            <v>0</v>
          </cell>
          <cell r="X104">
            <v>0</v>
          </cell>
          <cell r="Y104">
            <v>0</v>
          </cell>
        </row>
        <row r="105">
          <cell r="B105" t="str">
            <v>ERT-14A</v>
          </cell>
          <cell r="C105">
            <v>11.7</v>
          </cell>
          <cell r="D105">
            <v>10.3</v>
          </cell>
          <cell r="E105">
            <v>2.1</v>
          </cell>
          <cell r="F105">
            <v>3.9</v>
          </cell>
          <cell r="H105">
            <v>0</v>
          </cell>
          <cell r="I105">
            <v>7.4</v>
          </cell>
          <cell r="J105">
            <v>7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20</v>
          </cell>
          <cell r="P105">
            <v>4</v>
          </cell>
          <cell r="Q105">
            <v>83.6</v>
          </cell>
          <cell r="R105">
            <v>0</v>
          </cell>
          <cell r="S105">
            <v>0</v>
          </cell>
          <cell r="T105">
            <v>0</v>
          </cell>
          <cell r="U105">
            <v>5</v>
          </cell>
          <cell r="V105">
            <v>10</v>
          </cell>
          <cell r="W105">
            <v>0</v>
          </cell>
          <cell r="X105">
            <v>0</v>
          </cell>
          <cell r="Y105">
            <v>5</v>
          </cell>
        </row>
        <row r="106">
          <cell r="B106" t="str">
            <v>ERT-15A</v>
          </cell>
          <cell r="C106">
            <v>13</v>
          </cell>
          <cell r="D106">
            <v>10.3</v>
          </cell>
          <cell r="E106">
            <v>2.1</v>
          </cell>
          <cell r="F106">
            <v>3.9</v>
          </cell>
          <cell r="H106">
            <v>0</v>
          </cell>
          <cell r="I106">
            <v>8.6999999999999993</v>
          </cell>
          <cell r="J106">
            <v>7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20</v>
          </cell>
          <cell r="P106">
            <v>4</v>
          </cell>
          <cell r="Q106">
            <v>83.6</v>
          </cell>
          <cell r="R106">
            <v>0</v>
          </cell>
          <cell r="S106">
            <v>0</v>
          </cell>
          <cell r="T106">
            <v>5</v>
          </cell>
          <cell r="U106">
            <v>5</v>
          </cell>
          <cell r="V106">
            <v>5</v>
          </cell>
          <cell r="W106">
            <v>0</v>
          </cell>
          <cell r="X106">
            <v>0</v>
          </cell>
          <cell r="Y106">
            <v>0</v>
          </cell>
        </row>
        <row r="107">
          <cell r="B107" t="str">
            <v>ERT-15B</v>
          </cell>
          <cell r="C107">
            <v>11.7</v>
          </cell>
          <cell r="D107">
            <v>10.3</v>
          </cell>
          <cell r="E107">
            <v>2.1</v>
          </cell>
          <cell r="G107">
            <v>0.9</v>
          </cell>
          <cell r="H107">
            <v>3</v>
          </cell>
          <cell r="I107">
            <v>11.7</v>
          </cell>
          <cell r="J107">
            <v>7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20</v>
          </cell>
          <cell r="P107">
            <v>4</v>
          </cell>
          <cell r="Q107">
            <v>83.6</v>
          </cell>
          <cell r="R107">
            <v>0</v>
          </cell>
          <cell r="S107">
            <v>0</v>
          </cell>
          <cell r="T107">
            <v>5</v>
          </cell>
          <cell r="U107">
            <v>5</v>
          </cell>
          <cell r="V107">
            <v>5</v>
          </cell>
          <cell r="W107">
            <v>0</v>
          </cell>
          <cell r="X107">
            <v>0</v>
          </cell>
          <cell r="Y107">
            <v>0</v>
          </cell>
        </row>
        <row r="108">
          <cell r="B108" t="str">
            <v>ERT-16A</v>
          </cell>
          <cell r="C108">
            <v>13.5</v>
          </cell>
          <cell r="D108">
            <v>12.3</v>
          </cell>
          <cell r="E108">
            <v>2.1</v>
          </cell>
          <cell r="F108">
            <v>4.5</v>
          </cell>
          <cell r="H108">
            <v>0</v>
          </cell>
          <cell r="I108">
            <v>8.5</v>
          </cell>
          <cell r="J108">
            <v>8.4</v>
          </cell>
          <cell r="K108">
            <v>0</v>
          </cell>
          <cell r="L108">
            <v>10</v>
          </cell>
          <cell r="M108">
            <v>0</v>
          </cell>
          <cell r="N108">
            <v>0</v>
          </cell>
          <cell r="O108">
            <v>20</v>
          </cell>
          <cell r="P108">
            <v>4</v>
          </cell>
          <cell r="Q108">
            <v>83.6</v>
          </cell>
          <cell r="R108">
            <v>0</v>
          </cell>
          <cell r="S108">
            <v>0</v>
          </cell>
          <cell r="T108">
            <v>0</v>
          </cell>
          <cell r="U108">
            <v>10</v>
          </cell>
          <cell r="V108">
            <v>0</v>
          </cell>
          <cell r="W108">
            <v>5</v>
          </cell>
          <cell r="X108">
            <v>5</v>
          </cell>
          <cell r="Y108">
            <v>10</v>
          </cell>
        </row>
        <row r="109">
          <cell r="B109" t="str">
            <v>ERT-17A</v>
          </cell>
          <cell r="C109">
            <v>15</v>
          </cell>
          <cell r="D109">
            <v>12.3</v>
          </cell>
          <cell r="E109">
            <v>2.1</v>
          </cell>
          <cell r="F109">
            <v>4.5</v>
          </cell>
          <cell r="H109">
            <v>0</v>
          </cell>
          <cell r="I109">
            <v>10</v>
          </cell>
          <cell r="J109">
            <v>8.4</v>
          </cell>
          <cell r="K109">
            <v>0</v>
          </cell>
          <cell r="L109">
            <v>10</v>
          </cell>
          <cell r="M109">
            <v>0</v>
          </cell>
          <cell r="N109">
            <v>0</v>
          </cell>
          <cell r="O109">
            <v>20</v>
          </cell>
          <cell r="P109">
            <v>4</v>
          </cell>
          <cell r="Q109">
            <v>83.6</v>
          </cell>
          <cell r="R109">
            <v>0</v>
          </cell>
          <cell r="S109">
            <v>0</v>
          </cell>
          <cell r="T109">
            <v>0</v>
          </cell>
          <cell r="U109">
            <v>10</v>
          </cell>
          <cell r="V109">
            <v>5</v>
          </cell>
          <cell r="W109">
            <v>5</v>
          </cell>
          <cell r="X109">
            <v>0</v>
          </cell>
          <cell r="Y109">
            <v>0</v>
          </cell>
        </row>
        <row r="110">
          <cell r="B110" t="str">
            <v>ERT-18A</v>
          </cell>
          <cell r="C110">
            <v>15</v>
          </cell>
          <cell r="D110">
            <v>12.3</v>
          </cell>
          <cell r="E110">
            <v>2.1</v>
          </cell>
          <cell r="F110">
            <v>4.5</v>
          </cell>
          <cell r="H110">
            <v>0</v>
          </cell>
          <cell r="I110">
            <v>10</v>
          </cell>
          <cell r="J110">
            <v>8.4</v>
          </cell>
          <cell r="K110">
            <v>0</v>
          </cell>
          <cell r="L110">
            <v>10</v>
          </cell>
          <cell r="M110">
            <v>0</v>
          </cell>
          <cell r="N110">
            <v>0</v>
          </cell>
          <cell r="O110">
            <v>20</v>
          </cell>
          <cell r="P110">
            <v>4</v>
          </cell>
          <cell r="Q110">
            <v>87.3</v>
          </cell>
          <cell r="R110">
            <v>5</v>
          </cell>
          <cell r="S110">
            <v>0</v>
          </cell>
          <cell r="T110">
            <v>0</v>
          </cell>
          <cell r="U110">
            <v>10</v>
          </cell>
          <cell r="V110">
            <v>5</v>
          </cell>
          <cell r="W110">
            <v>5</v>
          </cell>
          <cell r="X110">
            <v>0</v>
          </cell>
          <cell r="Y110">
            <v>0</v>
          </cell>
        </row>
        <row r="111">
          <cell r="B111" t="str">
            <v>T-1A</v>
          </cell>
          <cell r="C111">
            <v>5.6</v>
          </cell>
          <cell r="D111">
            <v>4.5999999999999996</v>
          </cell>
          <cell r="E111">
            <v>1.2</v>
          </cell>
          <cell r="F111">
            <v>2.4</v>
          </cell>
          <cell r="H111">
            <v>0</v>
          </cell>
          <cell r="I111">
            <v>2.9</v>
          </cell>
          <cell r="J111">
            <v>2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10</v>
          </cell>
          <cell r="P111">
            <v>4</v>
          </cell>
          <cell r="Q111">
            <v>21.8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</row>
        <row r="112">
          <cell r="B112" t="str">
            <v>T-1B</v>
          </cell>
          <cell r="C112">
            <v>5.6</v>
          </cell>
          <cell r="D112">
            <v>4.5999999999999996</v>
          </cell>
          <cell r="E112">
            <v>1.2</v>
          </cell>
          <cell r="G112">
            <v>0.9</v>
          </cell>
          <cell r="H112">
            <v>1.5</v>
          </cell>
          <cell r="I112">
            <v>5.6</v>
          </cell>
          <cell r="J112">
            <v>2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10</v>
          </cell>
          <cell r="P112">
            <v>4</v>
          </cell>
          <cell r="Q112">
            <v>21.8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</row>
        <row r="113">
          <cell r="B113" t="str">
            <v>T-1E</v>
          </cell>
          <cell r="C113">
            <v>7.2</v>
          </cell>
          <cell r="D113">
            <v>0</v>
          </cell>
          <cell r="E113">
            <v>1.2</v>
          </cell>
          <cell r="F113">
            <v>4</v>
          </cell>
          <cell r="H113">
            <v>0</v>
          </cell>
          <cell r="I113">
            <v>2.8</v>
          </cell>
          <cell r="J113">
            <v>2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10</v>
          </cell>
          <cell r="P113">
            <v>4</v>
          </cell>
          <cell r="Q113">
            <v>21.8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</row>
        <row r="114">
          <cell r="B114" t="str">
            <v>T-1F</v>
          </cell>
          <cell r="C114">
            <v>5.6</v>
          </cell>
          <cell r="D114">
            <v>0</v>
          </cell>
          <cell r="E114">
            <v>1.2</v>
          </cell>
          <cell r="G114">
            <v>0.9</v>
          </cell>
          <cell r="H114">
            <v>1.5</v>
          </cell>
          <cell r="I114">
            <v>5.6</v>
          </cell>
          <cell r="J114">
            <v>2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10</v>
          </cell>
          <cell r="P114">
            <v>4</v>
          </cell>
          <cell r="Q114">
            <v>21.8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</row>
        <row r="115">
          <cell r="B115" t="str">
            <v>T-2A</v>
          </cell>
          <cell r="C115">
            <v>7.2</v>
          </cell>
          <cell r="D115">
            <v>5.9</v>
          </cell>
          <cell r="E115">
            <v>1.5</v>
          </cell>
          <cell r="F115">
            <v>2.7</v>
          </cell>
          <cell r="H115">
            <v>0</v>
          </cell>
          <cell r="I115">
            <v>4.2</v>
          </cell>
          <cell r="J115">
            <v>3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10</v>
          </cell>
          <cell r="P115">
            <v>4</v>
          </cell>
          <cell r="Q115">
            <v>47.3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16">
          <cell r="B116" t="str">
            <v>T-2E</v>
          </cell>
          <cell r="C116">
            <v>7.2</v>
          </cell>
          <cell r="D116">
            <v>0</v>
          </cell>
          <cell r="E116">
            <v>1.5</v>
          </cell>
          <cell r="F116">
            <v>1.8</v>
          </cell>
          <cell r="H116">
            <v>0</v>
          </cell>
          <cell r="I116">
            <v>5.2</v>
          </cell>
          <cell r="J116">
            <v>3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10</v>
          </cell>
          <cell r="P116">
            <v>4</v>
          </cell>
          <cell r="Q116">
            <v>47.3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</row>
        <row r="117">
          <cell r="B117" t="str">
            <v>T-3A</v>
          </cell>
          <cell r="C117">
            <v>7.2</v>
          </cell>
          <cell r="D117">
            <v>3.3</v>
          </cell>
          <cell r="E117">
            <v>1.5</v>
          </cell>
          <cell r="F117">
            <v>4.8</v>
          </cell>
          <cell r="H117">
            <v>0</v>
          </cell>
          <cell r="I117">
            <v>1.9</v>
          </cell>
          <cell r="J117">
            <v>0.9</v>
          </cell>
          <cell r="K117">
            <v>0</v>
          </cell>
          <cell r="L117">
            <v>0</v>
          </cell>
          <cell r="M117">
            <v>0</v>
          </cell>
          <cell r="N117">
            <v>10</v>
          </cell>
          <cell r="O117">
            <v>0</v>
          </cell>
          <cell r="P117">
            <v>0</v>
          </cell>
          <cell r="Q117">
            <v>21.8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</row>
        <row r="118">
          <cell r="B118" t="str">
            <v>T-4A</v>
          </cell>
          <cell r="C118">
            <v>6.4</v>
          </cell>
          <cell r="D118">
            <v>4.0999999999999996</v>
          </cell>
          <cell r="E118">
            <v>2.4</v>
          </cell>
          <cell r="F118">
            <v>1.6</v>
          </cell>
          <cell r="H118">
            <v>0</v>
          </cell>
          <cell r="I118">
            <v>4.5999999999999996</v>
          </cell>
          <cell r="J118">
            <v>2.4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10</v>
          </cell>
          <cell r="P118">
            <v>0</v>
          </cell>
          <cell r="Q118">
            <v>29.1</v>
          </cell>
          <cell r="R118">
            <v>35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</row>
        <row r="119">
          <cell r="B119" t="str">
            <v>T-5F</v>
          </cell>
          <cell r="C119">
            <v>7.2</v>
          </cell>
          <cell r="D119">
            <v>0</v>
          </cell>
          <cell r="E119">
            <v>0.6</v>
          </cell>
          <cell r="G119">
            <v>1.8</v>
          </cell>
          <cell r="H119">
            <v>3.6</v>
          </cell>
          <cell r="I119">
            <v>7.2</v>
          </cell>
          <cell r="J119">
            <v>1.2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10</v>
          </cell>
          <cell r="P119">
            <v>0</v>
          </cell>
          <cell r="Q119">
            <v>14.5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</row>
        <row r="120">
          <cell r="B120" t="str">
            <v>T-6A</v>
          </cell>
          <cell r="C120">
            <v>7.2</v>
          </cell>
          <cell r="D120">
            <v>4.5999999999999996</v>
          </cell>
          <cell r="E120">
            <v>1.8</v>
          </cell>
          <cell r="F120">
            <v>2.4</v>
          </cell>
          <cell r="H120">
            <v>0</v>
          </cell>
          <cell r="I120">
            <v>4.5</v>
          </cell>
          <cell r="J120">
            <v>3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10</v>
          </cell>
          <cell r="P120">
            <v>8</v>
          </cell>
          <cell r="Q120">
            <v>29.1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</row>
        <row r="121">
          <cell r="B121" t="str">
            <v>E-1A</v>
          </cell>
          <cell r="C121">
            <v>7.2</v>
          </cell>
          <cell r="D121">
            <v>6.4</v>
          </cell>
          <cell r="E121">
            <v>1.2</v>
          </cell>
          <cell r="F121">
            <v>3.6</v>
          </cell>
          <cell r="H121">
            <v>0</v>
          </cell>
          <cell r="I121">
            <v>3.2</v>
          </cell>
          <cell r="J121">
            <v>2.4</v>
          </cell>
          <cell r="K121">
            <v>0</v>
          </cell>
          <cell r="L121">
            <v>10</v>
          </cell>
          <cell r="M121">
            <v>0</v>
          </cell>
          <cell r="N121">
            <v>0</v>
          </cell>
          <cell r="O121">
            <v>10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5</v>
          </cell>
          <cell r="X121">
            <v>5</v>
          </cell>
          <cell r="Y121">
            <v>5</v>
          </cell>
        </row>
        <row r="122">
          <cell r="B122" t="str">
            <v>E-1E</v>
          </cell>
          <cell r="C122">
            <v>9</v>
          </cell>
          <cell r="D122">
            <v>0</v>
          </cell>
          <cell r="E122">
            <v>1.2</v>
          </cell>
          <cell r="F122">
            <v>4.5</v>
          </cell>
          <cell r="H122">
            <v>0</v>
          </cell>
          <cell r="I122">
            <v>4</v>
          </cell>
          <cell r="J122">
            <v>2.4</v>
          </cell>
          <cell r="K122">
            <v>0</v>
          </cell>
          <cell r="L122">
            <v>10</v>
          </cell>
          <cell r="M122">
            <v>0</v>
          </cell>
          <cell r="N122">
            <v>0</v>
          </cell>
          <cell r="O122">
            <v>10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5</v>
          </cell>
          <cell r="X122">
            <v>5</v>
          </cell>
          <cell r="Y122">
            <v>5</v>
          </cell>
        </row>
        <row r="123">
          <cell r="B123" t="str">
            <v>E-2A</v>
          </cell>
          <cell r="C123">
            <v>9.9</v>
          </cell>
          <cell r="D123">
            <v>6.4</v>
          </cell>
          <cell r="E123">
            <v>1.8</v>
          </cell>
          <cell r="F123">
            <v>3.6</v>
          </cell>
          <cell r="H123">
            <v>0</v>
          </cell>
          <cell r="I123">
            <v>5.9</v>
          </cell>
          <cell r="J123">
            <v>3.6</v>
          </cell>
          <cell r="K123">
            <v>0</v>
          </cell>
          <cell r="L123">
            <v>10</v>
          </cell>
          <cell r="M123">
            <v>0</v>
          </cell>
          <cell r="N123">
            <v>0</v>
          </cell>
          <cell r="O123">
            <v>10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5</v>
          </cell>
          <cell r="X123">
            <v>10</v>
          </cell>
          <cell r="Y123">
            <v>10</v>
          </cell>
        </row>
        <row r="124">
          <cell r="B124" t="str">
            <v>E-3A</v>
          </cell>
          <cell r="C124">
            <v>12.1</v>
          </cell>
          <cell r="D124">
            <v>7.9</v>
          </cell>
          <cell r="E124">
            <v>2.4</v>
          </cell>
          <cell r="F124">
            <v>2.2000000000000002</v>
          </cell>
          <cell r="H124">
            <v>0</v>
          </cell>
          <cell r="I124">
            <v>9.6999999999999993</v>
          </cell>
          <cell r="J124">
            <v>6.4</v>
          </cell>
          <cell r="K124">
            <v>0</v>
          </cell>
          <cell r="L124">
            <v>0</v>
          </cell>
          <cell r="M124">
            <v>0</v>
          </cell>
          <cell r="N124">
            <v>20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10</v>
          </cell>
          <cell r="V124">
            <v>0</v>
          </cell>
          <cell r="W124">
            <v>10</v>
          </cell>
          <cell r="X124">
            <v>10</v>
          </cell>
          <cell r="Y124">
            <v>30</v>
          </cell>
        </row>
        <row r="125">
          <cell r="B125" t="str">
            <v>E-4A</v>
          </cell>
          <cell r="C125">
            <v>9</v>
          </cell>
          <cell r="D125">
            <v>6.4</v>
          </cell>
          <cell r="E125">
            <v>1.8</v>
          </cell>
          <cell r="F125">
            <v>2.7</v>
          </cell>
          <cell r="H125">
            <v>0</v>
          </cell>
          <cell r="I125">
            <v>6</v>
          </cell>
          <cell r="J125">
            <v>3.6</v>
          </cell>
          <cell r="K125">
            <v>0</v>
          </cell>
          <cell r="L125">
            <v>10</v>
          </cell>
          <cell r="M125">
            <v>0</v>
          </cell>
          <cell r="N125">
            <v>0</v>
          </cell>
          <cell r="O125">
            <v>10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5</v>
          </cell>
          <cell r="W125">
            <v>5</v>
          </cell>
          <cell r="X125">
            <v>5</v>
          </cell>
          <cell r="Y125">
            <v>20</v>
          </cell>
        </row>
        <row r="126">
          <cell r="B126" t="str">
            <v>E-4E</v>
          </cell>
          <cell r="C126">
            <v>10.8</v>
          </cell>
          <cell r="D126">
            <v>0</v>
          </cell>
          <cell r="E126">
            <v>1.8</v>
          </cell>
          <cell r="F126">
            <v>5.4</v>
          </cell>
          <cell r="H126">
            <v>0</v>
          </cell>
          <cell r="I126">
            <v>4.8</v>
          </cell>
          <cell r="J126">
            <v>3.6</v>
          </cell>
          <cell r="K126">
            <v>0</v>
          </cell>
          <cell r="L126">
            <v>10</v>
          </cell>
          <cell r="M126">
            <v>0</v>
          </cell>
          <cell r="N126">
            <v>0</v>
          </cell>
          <cell r="O126">
            <v>10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5</v>
          </cell>
          <cell r="W126">
            <v>5</v>
          </cell>
          <cell r="X126">
            <v>5</v>
          </cell>
          <cell r="Y126">
            <v>20</v>
          </cell>
        </row>
        <row r="127">
          <cell r="B127" t="str">
            <v>E-4F</v>
          </cell>
          <cell r="C127">
            <v>10.8</v>
          </cell>
          <cell r="D127">
            <v>0</v>
          </cell>
          <cell r="E127">
            <v>1.8</v>
          </cell>
          <cell r="G127">
            <v>1.8</v>
          </cell>
          <cell r="H127">
            <v>3.6</v>
          </cell>
          <cell r="I127">
            <v>10.8</v>
          </cell>
          <cell r="J127">
            <v>3.6</v>
          </cell>
          <cell r="K127">
            <v>0</v>
          </cell>
          <cell r="L127">
            <v>10</v>
          </cell>
          <cell r="M127">
            <v>0</v>
          </cell>
          <cell r="N127">
            <v>0</v>
          </cell>
          <cell r="O127">
            <v>10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5</v>
          </cell>
          <cell r="W127">
            <v>5</v>
          </cell>
          <cell r="X127">
            <v>5</v>
          </cell>
          <cell r="Y127">
            <v>20</v>
          </cell>
        </row>
        <row r="128">
          <cell r="B128" t="str">
            <v>E-5A</v>
          </cell>
          <cell r="C128">
            <v>7.2</v>
          </cell>
          <cell r="D128">
            <v>6.4</v>
          </cell>
          <cell r="E128">
            <v>1.8</v>
          </cell>
          <cell r="F128">
            <v>1.8</v>
          </cell>
          <cell r="H128">
            <v>0</v>
          </cell>
          <cell r="I128">
            <v>5.2</v>
          </cell>
          <cell r="J128">
            <v>3.6</v>
          </cell>
          <cell r="K128">
            <v>0</v>
          </cell>
          <cell r="L128">
            <v>10</v>
          </cell>
          <cell r="M128">
            <v>0</v>
          </cell>
          <cell r="N128">
            <v>0</v>
          </cell>
          <cell r="O128">
            <v>10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5</v>
          </cell>
          <cell r="X128">
            <v>10</v>
          </cell>
          <cell r="Y128">
            <v>20</v>
          </cell>
        </row>
        <row r="129">
          <cell r="B129" t="str">
            <v>E-6A</v>
          </cell>
          <cell r="C129">
            <v>9.6</v>
          </cell>
          <cell r="D129">
            <v>4.4000000000000004</v>
          </cell>
          <cell r="E129">
            <v>3.2</v>
          </cell>
          <cell r="F129">
            <v>3.2</v>
          </cell>
          <cell r="H129">
            <v>0</v>
          </cell>
          <cell r="I129">
            <v>6</v>
          </cell>
          <cell r="J129">
            <v>3.2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10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5</v>
          </cell>
          <cell r="V129">
            <v>15</v>
          </cell>
          <cell r="W129">
            <v>0</v>
          </cell>
          <cell r="X129">
            <v>0</v>
          </cell>
          <cell r="Y129">
            <v>10</v>
          </cell>
        </row>
        <row r="130">
          <cell r="B130" t="str">
            <v>E-7A</v>
          </cell>
          <cell r="C130">
            <v>9.6</v>
          </cell>
          <cell r="D130">
            <v>4.4000000000000004</v>
          </cell>
          <cell r="E130">
            <v>3.2</v>
          </cell>
          <cell r="F130">
            <v>3.2</v>
          </cell>
          <cell r="H130">
            <v>0</v>
          </cell>
          <cell r="I130">
            <v>6</v>
          </cell>
          <cell r="J130">
            <v>3.2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10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5</v>
          </cell>
          <cell r="U130">
            <v>5</v>
          </cell>
          <cell r="V130">
            <v>10</v>
          </cell>
          <cell r="W130">
            <v>0</v>
          </cell>
          <cell r="X130">
            <v>0</v>
          </cell>
          <cell r="Y130">
            <v>5</v>
          </cell>
        </row>
        <row r="131">
          <cell r="B131" t="str">
            <v>E-8A</v>
          </cell>
          <cell r="C131">
            <v>9.6</v>
          </cell>
          <cell r="D131">
            <v>4.4000000000000004</v>
          </cell>
          <cell r="E131">
            <v>2.4</v>
          </cell>
          <cell r="F131">
            <v>4.8</v>
          </cell>
          <cell r="H131">
            <v>0</v>
          </cell>
          <cell r="I131">
            <v>4.3</v>
          </cell>
          <cell r="J131">
            <v>2.4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5</v>
          </cell>
          <cell r="V131">
            <v>10</v>
          </cell>
          <cell r="W131">
            <v>0</v>
          </cell>
          <cell r="X131">
            <v>0</v>
          </cell>
          <cell r="Y131">
            <v>0</v>
          </cell>
        </row>
        <row r="132">
          <cell r="B132" t="str">
            <v>E-9A</v>
          </cell>
          <cell r="C132">
            <v>8</v>
          </cell>
          <cell r="D132">
            <v>4.4000000000000004</v>
          </cell>
          <cell r="E132">
            <v>1.6</v>
          </cell>
          <cell r="F132">
            <v>4</v>
          </cell>
          <cell r="H132">
            <v>0</v>
          </cell>
          <cell r="I132">
            <v>3.6</v>
          </cell>
          <cell r="J132">
            <v>1.6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10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5</v>
          </cell>
          <cell r="V132">
            <v>5</v>
          </cell>
          <cell r="W132">
            <v>0</v>
          </cell>
          <cell r="X132">
            <v>0</v>
          </cell>
          <cell r="Y132">
            <v>0</v>
          </cell>
        </row>
        <row r="133">
          <cell r="B133" t="str">
            <v>E-9B</v>
          </cell>
          <cell r="C133">
            <v>6.4</v>
          </cell>
          <cell r="D133">
            <v>4.4000000000000004</v>
          </cell>
          <cell r="E133">
            <v>1.6</v>
          </cell>
          <cell r="G133">
            <v>1.2</v>
          </cell>
          <cell r="H133">
            <v>1.2</v>
          </cell>
          <cell r="I133">
            <v>6.4</v>
          </cell>
          <cell r="J133">
            <v>1.6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5</v>
          </cell>
          <cell r="V133">
            <v>5</v>
          </cell>
          <cell r="W133">
            <v>0</v>
          </cell>
          <cell r="X133">
            <v>0</v>
          </cell>
          <cell r="Y133">
            <v>0</v>
          </cell>
        </row>
        <row r="134">
          <cell r="B134" t="str">
            <v>E-9E</v>
          </cell>
          <cell r="C134">
            <v>6.4</v>
          </cell>
          <cell r="D134">
            <v>0</v>
          </cell>
          <cell r="E134">
            <v>1.6</v>
          </cell>
          <cell r="F134">
            <v>2.4</v>
          </cell>
          <cell r="H134">
            <v>0</v>
          </cell>
          <cell r="I134">
            <v>3.7</v>
          </cell>
          <cell r="J134">
            <v>1.6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5</v>
          </cell>
          <cell r="V134">
            <v>5</v>
          </cell>
          <cell r="W134">
            <v>0</v>
          </cell>
          <cell r="X134">
            <v>0</v>
          </cell>
          <cell r="Y134">
            <v>0</v>
          </cell>
        </row>
        <row r="135">
          <cell r="B135" t="str">
            <v>E-10A</v>
          </cell>
          <cell r="C135">
            <v>11.7</v>
          </cell>
          <cell r="D135">
            <v>6.4</v>
          </cell>
          <cell r="E135">
            <v>1.8</v>
          </cell>
          <cell r="F135">
            <v>6.3</v>
          </cell>
          <cell r="H135">
            <v>0</v>
          </cell>
          <cell r="I135">
            <v>4.7</v>
          </cell>
          <cell r="J135">
            <v>3.6</v>
          </cell>
          <cell r="K135">
            <v>0</v>
          </cell>
          <cell r="L135">
            <v>10</v>
          </cell>
          <cell r="M135">
            <v>0</v>
          </cell>
          <cell r="N135">
            <v>0</v>
          </cell>
          <cell r="O135">
            <v>10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5</v>
          </cell>
          <cell r="U135">
            <v>0</v>
          </cell>
          <cell r="V135">
            <v>5</v>
          </cell>
          <cell r="W135">
            <v>5</v>
          </cell>
          <cell r="X135">
            <v>0</v>
          </cell>
          <cell r="Y135">
            <v>0</v>
          </cell>
        </row>
        <row r="136">
          <cell r="B136" t="str">
            <v>E-10E</v>
          </cell>
          <cell r="C136">
            <v>10.8</v>
          </cell>
          <cell r="D136">
            <v>0</v>
          </cell>
          <cell r="E136">
            <v>1.8</v>
          </cell>
          <cell r="F136">
            <v>4.5</v>
          </cell>
          <cell r="H136">
            <v>0</v>
          </cell>
          <cell r="I136">
            <v>5.8</v>
          </cell>
          <cell r="J136">
            <v>3.6</v>
          </cell>
          <cell r="K136">
            <v>0</v>
          </cell>
          <cell r="L136">
            <v>10</v>
          </cell>
          <cell r="M136">
            <v>0</v>
          </cell>
          <cell r="N136">
            <v>0</v>
          </cell>
          <cell r="O136">
            <v>10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5</v>
          </cell>
          <cell r="U136">
            <v>0</v>
          </cell>
          <cell r="V136">
            <v>5</v>
          </cell>
          <cell r="W136">
            <v>5</v>
          </cell>
          <cell r="X136">
            <v>0</v>
          </cell>
          <cell r="Y136">
            <v>0</v>
          </cell>
        </row>
        <row r="137">
          <cell r="B137" t="str">
            <v>E-11C</v>
          </cell>
          <cell r="C137">
            <v>16.5</v>
          </cell>
          <cell r="D137">
            <v>6.4</v>
          </cell>
          <cell r="E137">
            <v>3</v>
          </cell>
          <cell r="F137">
            <v>9.9</v>
          </cell>
          <cell r="H137">
            <v>0</v>
          </cell>
          <cell r="I137">
            <v>5.5</v>
          </cell>
          <cell r="J137">
            <v>3.6</v>
          </cell>
          <cell r="K137">
            <v>20</v>
          </cell>
          <cell r="L137">
            <v>10</v>
          </cell>
          <cell r="M137">
            <v>0</v>
          </cell>
          <cell r="N137">
            <v>0</v>
          </cell>
          <cell r="O137">
            <v>10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10</v>
          </cell>
          <cell r="W137">
            <v>5</v>
          </cell>
          <cell r="X137">
            <v>0</v>
          </cell>
          <cell r="Y137">
            <v>0</v>
          </cell>
        </row>
        <row r="138">
          <cell r="B138" t="str">
            <v>E-12C</v>
          </cell>
          <cell r="C138">
            <v>15.3</v>
          </cell>
          <cell r="D138">
            <v>4.4000000000000004</v>
          </cell>
          <cell r="E138">
            <v>4</v>
          </cell>
          <cell r="F138">
            <v>7.2</v>
          </cell>
          <cell r="H138">
            <v>0</v>
          </cell>
          <cell r="I138">
            <v>7.3</v>
          </cell>
          <cell r="J138">
            <v>3.2</v>
          </cell>
          <cell r="K138">
            <v>20</v>
          </cell>
          <cell r="L138">
            <v>0</v>
          </cell>
          <cell r="M138">
            <v>0</v>
          </cell>
          <cell r="N138">
            <v>0</v>
          </cell>
          <cell r="O138">
            <v>10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5</v>
          </cell>
          <cell r="U138">
            <v>5</v>
          </cell>
          <cell r="V138">
            <v>10</v>
          </cell>
          <cell r="W138">
            <v>0</v>
          </cell>
          <cell r="X138">
            <v>0</v>
          </cell>
          <cell r="Y138">
            <v>15</v>
          </cell>
        </row>
        <row r="139">
          <cell r="B139" t="str">
            <v>E-13A</v>
          </cell>
          <cell r="C139">
            <v>7.2</v>
          </cell>
          <cell r="D139">
            <v>4.4000000000000004</v>
          </cell>
          <cell r="E139">
            <v>2.4</v>
          </cell>
          <cell r="F139">
            <v>2.4</v>
          </cell>
          <cell r="H139">
            <v>0</v>
          </cell>
          <cell r="I139">
            <v>4.5</v>
          </cell>
          <cell r="J139">
            <v>2.4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5</v>
          </cell>
          <cell r="V139">
            <v>10</v>
          </cell>
          <cell r="W139">
            <v>0</v>
          </cell>
          <cell r="X139">
            <v>0</v>
          </cell>
          <cell r="Y139">
            <v>5</v>
          </cell>
        </row>
        <row r="140">
          <cell r="B140" t="str">
            <v>E-13C</v>
          </cell>
          <cell r="C140">
            <v>14.4</v>
          </cell>
          <cell r="D140">
            <v>4.4000000000000004</v>
          </cell>
          <cell r="E140">
            <v>3</v>
          </cell>
          <cell r="F140">
            <v>9</v>
          </cell>
          <cell r="H140">
            <v>0</v>
          </cell>
          <cell r="I140">
            <v>4.4000000000000004</v>
          </cell>
          <cell r="J140">
            <v>2.4</v>
          </cell>
          <cell r="K140">
            <v>20</v>
          </cell>
          <cell r="L140">
            <v>0</v>
          </cell>
          <cell r="M140">
            <v>0</v>
          </cell>
          <cell r="N140">
            <v>0</v>
          </cell>
          <cell r="O140">
            <v>10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5</v>
          </cell>
          <cell r="V140">
            <v>10</v>
          </cell>
          <cell r="W140">
            <v>0</v>
          </cell>
          <cell r="X140">
            <v>0</v>
          </cell>
          <cell r="Y140">
            <v>5</v>
          </cell>
        </row>
        <row r="141">
          <cell r="B141" t="str">
            <v>E-14A</v>
          </cell>
          <cell r="C141">
            <v>7.2</v>
          </cell>
          <cell r="D141">
            <v>4.4000000000000004</v>
          </cell>
          <cell r="E141">
            <v>2.4</v>
          </cell>
          <cell r="F141">
            <v>2.4</v>
          </cell>
          <cell r="H141">
            <v>0</v>
          </cell>
          <cell r="I141">
            <v>4.5</v>
          </cell>
          <cell r="J141">
            <v>2.4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5</v>
          </cell>
          <cell r="U141">
            <v>5</v>
          </cell>
          <cell r="V141">
            <v>5</v>
          </cell>
          <cell r="W141">
            <v>0</v>
          </cell>
          <cell r="X141">
            <v>0</v>
          </cell>
          <cell r="Y141">
            <v>0</v>
          </cell>
        </row>
        <row r="142">
          <cell r="B142" t="str">
            <v>E-15A</v>
          </cell>
          <cell r="C142">
            <v>8.1</v>
          </cell>
          <cell r="D142">
            <v>6.4</v>
          </cell>
          <cell r="E142">
            <v>1.8</v>
          </cell>
          <cell r="F142">
            <v>2.7</v>
          </cell>
          <cell r="H142">
            <v>0</v>
          </cell>
          <cell r="I142">
            <v>5.0999999999999996</v>
          </cell>
          <cell r="J142">
            <v>3.6</v>
          </cell>
          <cell r="K142">
            <v>0</v>
          </cell>
          <cell r="L142">
            <v>10</v>
          </cell>
          <cell r="M142">
            <v>0</v>
          </cell>
          <cell r="N142">
            <v>0</v>
          </cell>
          <cell r="O142">
            <v>10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5</v>
          </cell>
          <cell r="X142">
            <v>10</v>
          </cell>
          <cell r="Y142">
            <v>25</v>
          </cell>
        </row>
        <row r="143">
          <cell r="B143" t="str">
            <v>E-16A</v>
          </cell>
          <cell r="C143">
            <v>8.1</v>
          </cell>
          <cell r="D143">
            <v>6.4</v>
          </cell>
          <cell r="E143">
            <v>1.8</v>
          </cell>
          <cell r="F143">
            <v>2.7</v>
          </cell>
          <cell r="H143">
            <v>0</v>
          </cell>
          <cell r="I143">
            <v>5.0999999999999996</v>
          </cell>
          <cell r="J143">
            <v>3.6</v>
          </cell>
          <cell r="K143">
            <v>0</v>
          </cell>
          <cell r="L143">
            <v>10</v>
          </cell>
          <cell r="M143">
            <v>0</v>
          </cell>
          <cell r="N143">
            <v>0</v>
          </cell>
          <cell r="O143">
            <v>10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10</v>
          </cell>
          <cell r="V143">
            <v>0</v>
          </cell>
          <cell r="W143">
            <v>5</v>
          </cell>
          <cell r="X143">
            <v>5</v>
          </cell>
          <cell r="Y143">
            <v>10</v>
          </cell>
        </row>
        <row r="144">
          <cell r="B144" t="str">
            <v>E-17A</v>
          </cell>
          <cell r="C144">
            <v>8.1</v>
          </cell>
          <cell r="D144">
            <v>6.4</v>
          </cell>
          <cell r="E144">
            <v>1.8</v>
          </cell>
          <cell r="F144">
            <v>2.7</v>
          </cell>
          <cell r="H144">
            <v>0</v>
          </cell>
          <cell r="I144">
            <v>5.0999999999999996</v>
          </cell>
          <cell r="J144">
            <v>3.6</v>
          </cell>
          <cell r="K144">
            <v>0</v>
          </cell>
          <cell r="L144">
            <v>10</v>
          </cell>
          <cell r="M144">
            <v>0</v>
          </cell>
          <cell r="N144">
            <v>0</v>
          </cell>
          <cell r="O144">
            <v>10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10</v>
          </cell>
          <cell r="V144">
            <v>5</v>
          </cell>
          <cell r="W144">
            <v>5</v>
          </cell>
          <cell r="X144">
            <v>0</v>
          </cell>
          <cell r="Y144">
            <v>0</v>
          </cell>
        </row>
        <row r="145">
          <cell r="B145" t="str">
            <v>E-18A</v>
          </cell>
          <cell r="C145">
            <v>5.4</v>
          </cell>
          <cell r="D145">
            <v>6.4</v>
          </cell>
          <cell r="E145">
            <v>0.6</v>
          </cell>
          <cell r="F145">
            <v>3.6</v>
          </cell>
          <cell r="H145">
            <v>0</v>
          </cell>
          <cell r="I145">
            <v>1.4</v>
          </cell>
          <cell r="J145">
            <v>1.2</v>
          </cell>
          <cell r="K145">
            <v>0</v>
          </cell>
          <cell r="L145">
            <v>10</v>
          </cell>
          <cell r="M145">
            <v>0</v>
          </cell>
          <cell r="N145">
            <v>0</v>
          </cell>
          <cell r="O145">
            <v>10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5</v>
          </cell>
          <cell r="X145">
            <v>0</v>
          </cell>
          <cell r="Y145">
            <v>0</v>
          </cell>
        </row>
        <row r="146">
          <cell r="B146" t="str">
            <v>E-18B</v>
          </cell>
          <cell r="C146">
            <v>4.5</v>
          </cell>
          <cell r="D146">
            <v>6.4</v>
          </cell>
          <cell r="E146">
            <v>0.6</v>
          </cell>
          <cell r="G146">
            <v>0.9</v>
          </cell>
          <cell r="H146">
            <v>1.8</v>
          </cell>
          <cell r="I146">
            <v>4.5</v>
          </cell>
          <cell r="J146">
            <v>1.2</v>
          </cell>
          <cell r="K146">
            <v>0</v>
          </cell>
          <cell r="L146">
            <v>10</v>
          </cell>
          <cell r="M146">
            <v>0</v>
          </cell>
          <cell r="N146">
            <v>0</v>
          </cell>
          <cell r="O146">
            <v>10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5</v>
          </cell>
          <cell r="X146">
            <v>0</v>
          </cell>
          <cell r="Y146">
            <v>0</v>
          </cell>
        </row>
        <row r="147">
          <cell r="B147" t="str">
            <v>H-1A</v>
          </cell>
          <cell r="C147">
            <v>3.2</v>
          </cell>
          <cell r="D147">
            <v>2.9</v>
          </cell>
          <cell r="E147">
            <v>1</v>
          </cell>
          <cell r="F147">
            <v>2.4</v>
          </cell>
          <cell r="H147">
            <v>0</v>
          </cell>
          <cell r="I147">
            <v>0.5</v>
          </cell>
          <cell r="J147">
            <v>0.6</v>
          </cell>
          <cell r="K147">
            <v>0</v>
          </cell>
          <cell r="L147">
            <v>0</v>
          </cell>
          <cell r="M147">
            <v>10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</row>
        <row r="148">
          <cell r="B148" t="str">
            <v>H-1E</v>
          </cell>
          <cell r="C148">
            <v>3.2</v>
          </cell>
          <cell r="D148">
            <v>0</v>
          </cell>
          <cell r="E148">
            <v>1</v>
          </cell>
          <cell r="F148">
            <v>2.4</v>
          </cell>
          <cell r="H148">
            <v>0</v>
          </cell>
          <cell r="I148">
            <v>0.5</v>
          </cell>
          <cell r="J148">
            <v>0.6</v>
          </cell>
          <cell r="K148">
            <v>0</v>
          </cell>
          <cell r="L148">
            <v>0</v>
          </cell>
          <cell r="M148">
            <v>10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</row>
        <row r="149">
          <cell r="B149" t="str">
            <v>H-2A</v>
          </cell>
          <cell r="C149">
            <v>4.5</v>
          </cell>
          <cell r="D149">
            <v>6.4</v>
          </cell>
          <cell r="E149">
            <v>0.6</v>
          </cell>
          <cell r="F149">
            <v>2.7</v>
          </cell>
          <cell r="H149">
            <v>0</v>
          </cell>
          <cell r="I149">
            <v>1.5</v>
          </cell>
          <cell r="J149">
            <v>1.2</v>
          </cell>
          <cell r="K149">
            <v>0</v>
          </cell>
          <cell r="L149">
            <v>10</v>
          </cell>
          <cell r="M149">
            <v>0</v>
          </cell>
          <cell r="N149">
            <v>0</v>
          </cell>
          <cell r="O149">
            <v>10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</row>
        <row r="150">
          <cell r="B150" t="str">
            <v>H-2E</v>
          </cell>
          <cell r="C150">
            <v>4.5</v>
          </cell>
          <cell r="D150">
            <v>0</v>
          </cell>
          <cell r="E150">
            <v>0.6</v>
          </cell>
          <cell r="F150">
            <v>2.7</v>
          </cell>
          <cell r="H150">
            <v>0</v>
          </cell>
          <cell r="I150">
            <v>1.5</v>
          </cell>
          <cell r="J150">
            <v>1.2</v>
          </cell>
          <cell r="K150">
            <v>0</v>
          </cell>
          <cell r="L150">
            <v>10</v>
          </cell>
          <cell r="M150">
            <v>0</v>
          </cell>
          <cell r="N150">
            <v>0</v>
          </cell>
          <cell r="O150">
            <v>10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1">
          <cell r="B151" t="str">
            <v>H-3A</v>
          </cell>
          <cell r="C151">
            <v>4</v>
          </cell>
          <cell r="D151">
            <v>1.9</v>
          </cell>
          <cell r="E151">
            <v>1.2</v>
          </cell>
          <cell r="F151">
            <v>2.4</v>
          </cell>
          <cell r="H151">
            <v>0</v>
          </cell>
          <cell r="I151">
            <v>1.3</v>
          </cell>
          <cell r="J151">
            <v>0.4</v>
          </cell>
          <cell r="K151">
            <v>0</v>
          </cell>
          <cell r="L151">
            <v>0</v>
          </cell>
          <cell r="M151">
            <v>10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</row>
        <row r="152">
          <cell r="B152" t="str">
            <v>H-4A</v>
          </cell>
          <cell r="C152">
            <v>3.2</v>
          </cell>
          <cell r="D152">
            <v>1.3</v>
          </cell>
          <cell r="E152">
            <v>0.7</v>
          </cell>
          <cell r="F152">
            <v>2.4</v>
          </cell>
          <cell r="H152">
            <v>0</v>
          </cell>
          <cell r="I152">
            <v>0.5</v>
          </cell>
          <cell r="J152">
            <v>0.1</v>
          </cell>
          <cell r="K152">
            <v>0</v>
          </cell>
          <cell r="L152">
            <v>10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</row>
        <row r="153">
          <cell r="B153" t="str">
            <v>H-4E</v>
          </cell>
          <cell r="C153">
            <v>3.2</v>
          </cell>
          <cell r="D153">
            <v>0</v>
          </cell>
          <cell r="E153">
            <v>0.7</v>
          </cell>
          <cell r="F153">
            <v>2.4</v>
          </cell>
          <cell r="H153">
            <v>0</v>
          </cell>
          <cell r="I153">
            <v>0.5</v>
          </cell>
          <cell r="J153">
            <v>0.1</v>
          </cell>
          <cell r="K153">
            <v>0</v>
          </cell>
          <cell r="L153">
            <v>10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</row>
        <row r="154">
          <cell r="B154" t="str">
            <v>H-5A</v>
          </cell>
          <cell r="C154">
            <v>4</v>
          </cell>
          <cell r="D154">
            <v>2</v>
          </cell>
          <cell r="E154">
            <v>1.2</v>
          </cell>
          <cell r="F154">
            <v>2.4</v>
          </cell>
          <cell r="H154">
            <v>0</v>
          </cell>
          <cell r="I154">
            <v>1.3</v>
          </cell>
          <cell r="J154">
            <v>0.4</v>
          </cell>
          <cell r="K154">
            <v>0</v>
          </cell>
          <cell r="L154">
            <v>0</v>
          </cell>
          <cell r="M154">
            <v>10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</row>
        <row r="155">
          <cell r="B155" t="str">
            <v>H-6E</v>
          </cell>
          <cell r="C155">
            <v>4</v>
          </cell>
          <cell r="D155">
            <v>0</v>
          </cell>
          <cell r="E155">
            <v>0.8</v>
          </cell>
          <cell r="F155">
            <v>2.4</v>
          </cell>
          <cell r="H155">
            <v>0</v>
          </cell>
          <cell r="I155">
            <v>1.3</v>
          </cell>
          <cell r="J155">
            <v>0.8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</row>
        <row r="156">
          <cell r="B156" t="str">
            <v>H-7A</v>
          </cell>
          <cell r="C156">
            <v>4</v>
          </cell>
          <cell r="D156">
            <v>3.3</v>
          </cell>
          <cell r="E156">
            <v>1</v>
          </cell>
          <cell r="F156">
            <v>2.4</v>
          </cell>
          <cell r="H156">
            <v>0</v>
          </cell>
          <cell r="I156">
            <v>1.3</v>
          </cell>
          <cell r="J156">
            <v>0.6</v>
          </cell>
          <cell r="K156">
            <v>0</v>
          </cell>
          <cell r="L156">
            <v>0</v>
          </cell>
          <cell r="M156">
            <v>0</v>
          </cell>
          <cell r="N156">
            <v>10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</row>
        <row r="157">
          <cell r="B157" t="str">
            <v>H-7B</v>
          </cell>
          <cell r="C157">
            <v>3.2</v>
          </cell>
          <cell r="D157">
            <v>3.3</v>
          </cell>
          <cell r="E157">
            <v>1</v>
          </cell>
          <cell r="G157">
            <v>1.5</v>
          </cell>
          <cell r="H157">
            <v>0.9</v>
          </cell>
          <cell r="I157">
            <v>3.2</v>
          </cell>
          <cell r="J157">
            <v>0.6</v>
          </cell>
          <cell r="K157">
            <v>0</v>
          </cell>
          <cell r="L157">
            <v>0</v>
          </cell>
          <cell r="M157">
            <v>0</v>
          </cell>
          <cell r="N157">
            <v>10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</row>
        <row r="158">
          <cell r="B158" t="str">
            <v>H-8A</v>
          </cell>
          <cell r="C158">
            <v>4.5</v>
          </cell>
          <cell r="D158">
            <v>6.4</v>
          </cell>
          <cell r="E158">
            <v>0.6</v>
          </cell>
          <cell r="F158">
            <v>2.7</v>
          </cell>
          <cell r="H158">
            <v>0</v>
          </cell>
          <cell r="I158">
            <v>1.5</v>
          </cell>
          <cell r="J158">
            <v>1.2</v>
          </cell>
          <cell r="K158">
            <v>0</v>
          </cell>
          <cell r="L158">
            <v>10</v>
          </cell>
          <cell r="M158">
            <v>0</v>
          </cell>
          <cell r="N158">
            <v>0</v>
          </cell>
          <cell r="O158">
            <v>10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</row>
        <row r="159">
          <cell r="B159" t="str">
            <v>H-8F</v>
          </cell>
          <cell r="C159">
            <v>4.5</v>
          </cell>
          <cell r="D159">
            <v>0</v>
          </cell>
          <cell r="E159">
            <v>0.6</v>
          </cell>
          <cell r="G159">
            <v>0.9</v>
          </cell>
          <cell r="H159">
            <v>1.8</v>
          </cell>
          <cell r="I159">
            <v>4.5</v>
          </cell>
          <cell r="J159">
            <v>1.2</v>
          </cell>
          <cell r="K159">
            <v>0</v>
          </cell>
          <cell r="L159">
            <v>10</v>
          </cell>
          <cell r="M159">
            <v>0</v>
          </cell>
          <cell r="N159">
            <v>0</v>
          </cell>
          <cell r="O159">
            <v>10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</row>
        <row r="160">
          <cell r="B160" t="str">
            <v>H-9A</v>
          </cell>
          <cell r="C160">
            <v>3.2</v>
          </cell>
          <cell r="D160">
            <v>1.6</v>
          </cell>
          <cell r="E160">
            <v>1.2</v>
          </cell>
          <cell r="F160">
            <v>2.4</v>
          </cell>
          <cell r="H160">
            <v>0</v>
          </cell>
          <cell r="I160">
            <v>0.5</v>
          </cell>
          <cell r="J160">
            <v>0.4</v>
          </cell>
          <cell r="K160">
            <v>0</v>
          </cell>
          <cell r="L160">
            <v>0</v>
          </cell>
          <cell r="M160">
            <v>10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</row>
        <row r="161">
          <cell r="B161" t="str">
            <v>H-9E</v>
          </cell>
          <cell r="C161">
            <v>3.2</v>
          </cell>
          <cell r="D161">
            <v>0</v>
          </cell>
          <cell r="E161">
            <v>1.2</v>
          </cell>
          <cell r="F161">
            <v>2.4</v>
          </cell>
          <cell r="H161">
            <v>0</v>
          </cell>
          <cell r="I161">
            <v>0.5</v>
          </cell>
          <cell r="J161">
            <v>0.4</v>
          </cell>
          <cell r="K161">
            <v>0</v>
          </cell>
          <cell r="L161">
            <v>0</v>
          </cell>
          <cell r="M161">
            <v>10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</row>
        <row r="162">
          <cell r="B162" t="str">
            <v>H-10A</v>
          </cell>
          <cell r="C162">
            <v>4</v>
          </cell>
          <cell r="D162">
            <v>3.9</v>
          </cell>
          <cell r="E162">
            <v>0.8</v>
          </cell>
          <cell r="F162">
            <v>2.4</v>
          </cell>
          <cell r="H162">
            <v>0</v>
          </cell>
          <cell r="I162">
            <v>1.3</v>
          </cell>
          <cell r="J162">
            <v>0.8</v>
          </cell>
          <cell r="K162">
            <v>0</v>
          </cell>
          <cell r="L162">
            <v>0</v>
          </cell>
          <cell r="M162">
            <v>0</v>
          </cell>
          <cell r="N162">
            <v>10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</row>
        <row r="163">
          <cell r="B163" t="str">
            <v>H-11A</v>
          </cell>
          <cell r="C163">
            <v>5</v>
          </cell>
          <cell r="D163">
            <v>6.8</v>
          </cell>
          <cell r="E163">
            <v>0.6</v>
          </cell>
          <cell r="F163">
            <v>3</v>
          </cell>
          <cell r="H163">
            <v>0</v>
          </cell>
          <cell r="I163">
            <v>1.7</v>
          </cell>
          <cell r="J163">
            <v>1.4</v>
          </cell>
          <cell r="K163">
            <v>0</v>
          </cell>
          <cell r="L163">
            <v>10</v>
          </cell>
          <cell r="M163">
            <v>0</v>
          </cell>
          <cell r="N163">
            <v>0</v>
          </cell>
          <cell r="O163">
            <v>10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</row>
        <row r="164">
          <cell r="B164" t="str">
            <v>H-12A</v>
          </cell>
          <cell r="C164">
            <v>3.2</v>
          </cell>
          <cell r="D164">
            <v>4.2</v>
          </cell>
          <cell r="E164">
            <v>0.8</v>
          </cell>
          <cell r="F164">
            <v>2.4</v>
          </cell>
          <cell r="H164">
            <v>0</v>
          </cell>
          <cell r="I164">
            <v>0.5</v>
          </cell>
          <cell r="J164">
            <v>0.8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</row>
        <row r="165">
          <cell r="B165" t="str">
            <v>H-13A</v>
          </cell>
          <cell r="C165">
            <v>4</v>
          </cell>
          <cell r="D165">
            <v>3.2</v>
          </cell>
          <cell r="E165">
            <v>1</v>
          </cell>
          <cell r="F165">
            <v>2.4</v>
          </cell>
          <cell r="H165">
            <v>0</v>
          </cell>
          <cell r="I165">
            <v>1.3</v>
          </cell>
          <cell r="J165">
            <v>0.6</v>
          </cell>
          <cell r="K165">
            <v>0</v>
          </cell>
          <cell r="L165">
            <v>0</v>
          </cell>
          <cell r="M165">
            <v>0</v>
          </cell>
          <cell r="N165">
            <v>10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</row>
        <row r="166">
          <cell r="B166" t="str">
            <v>H-14A</v>
          </cell>
          <cell r="C166">
            <v>4</v>
          </cell>
          <cell r="D166">
            <v>4.4000000000000004</v>
          </cell>
          <cell r="E166">
            <v>0.8</v>
          </cell>
          <cell r="F166">
            <v>2.4</v>
          </cell>
          <cell r="H166">
            <v>0</v>
          </cell>
          <cell r="I166">
            <v>1.3</v>
          </cell>
          <cell r="J166">
            <v>0.8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</row>
        <row r="167">
          <cell r="B167" t="str">
            <v>H-14E</v>
          </cell>
          <cell r="C167">
            <v>4</v>
          </cell>
          <cell r="D167">
            <v>0</v>
          </cell>
          <cell r="E167">
            <v>0.8</v>
          </cell>
          <cell r="F167">
            <v>2.4</v>
          </cell>
          <cell r="H167">
            <v>0</v>
          </cell>
          <cell r="I167">
            <v>1.3</v>
          </cell>
          <cell r="J167">
            <v>0.8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</row>
        <row r="168">
          <cell r="B168" t="str">
            <v>H-15A</v>
          </cell>
          <cell r="C168">
            <v>4</v>
          </cell>
          <cell r="D168">
            <v>3.7</v>
          </cell>
          <cell r="E168">
            <v>0.8</v>
          </cell>
          <cell r="F168">
            <v>2.4</v>
          </cell>
          <cell r="H168">
            <v>0</v>
          </cell>
          <cell r="I168">
            <v>1.3</v>
          </cell>
          <cell r="J168">
            <v>0.8</v>
          </cell>
          <cell r="K168">
            <v>0</v>
          </cell>
          <cell r="L168">
            <v>0</v>
          </cell>
          <cell r="M168">
            <v>0</v>
          </cell>
          <cell r="N168">
            <v>10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</row>
        <row r="169">
          <cell r="B169" t="str">
            <v>H-16A</v>
          </cell>
          <cell r="C169">
            <v>5</v>
          </cell>
          <cell r="D169">
            <v>7.3</v>
          </cell>
          <cell r="E169">
            <v>0.6</v>
          </cell>
          <cell r="F169">
            <v>3</v>
          </cell>
          <cell r="H169">
            <v>0</v>
          </cell>
          <cell r="I169">
            <v>1.7</v>
          </cell>
          <cell r="J169">
            <v>1.4</v>
          </cell>
          <cell r="K169">
            <v>0</v>
          </cell>
          <cell r="L169">
            <v>10</v>
          </cell>
          <cell r="M169">
            <v>0</v>
          </cell>
          <cell r="N169">
            <v>0</v>
          </cell>
          <cell r="O169">
            <v>10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</row>
        <row r="170">
          <cell r="B170" t="str">
            <v>H-16E</v>
          </cell>
          <cell r="C170">
            <v>5</v>
          </cell>
          <cell r="D170">
            <v>0</v>
          </cell>
          <cell r="E170">
            <v>0.6</v>
          </cell>
          <cell r="F170">
            <v>3</v>
          </cell>
          <cell r="H170">
            <v>0</v>
          </cell>
          <cell r="I170">
            <v>1.7</v>
          </cell>
          <cell r="J170">
            <v>1.4</v>
          </cell>
          <cell r="K170">
            <v>0</v>
          </cell>
          <cell r="L170">
            <v>10</v>
          </cell>
          <cell r="M170">
            <v>0</v>
          </cell>
          <cell r="N170">
            <v>0</v>
          </cell>
          <cell r="O170">
            <v>10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</row>
        <row r="171">
          <cell r="B171" t="str">
            <v>H-17E</v>
          </cell>
          <cell r="C171">
            <v>6.3</v>
          </cell>
          <cell r="D171">
            <v>0</v>
          </cell>
          <cell r="E171">
            <v>1.2</v>
          </cell>
          <cell r="F171">
            <v>2.7</v>
          </cell>
          <cell r="H171">
            <v>0</v>
          </cell>
          <cell r="I171">
            <v>3.3</v>
          </cell>
          <cell r="J171">
            <v>2.4</v>
          </cell>
          <cell r="K171">
            <v>0</v>
          </cell>
          <cell r="L171">
            <v>10</v>
          </cell>
          <cell r="M171">
            <v>0</v>
          </cell>
          <cell r="N171">
            <v>0</v>
          </cell>
          <cell r="O171">
            <v>10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</row>
        <row r="172">
          <cell r="B172" t="str">
            <v>H-18E</v>
          </cell>
          <cell r="C172">
            <v>6.3</v>
          </cell>
          <cell r="D172">
            <v>0</v>
          </cell>
          <cell r="E172">
            <v>1.2</v>
          </cell>
          <cell r="F172">
            <v>2.7</v>
          </cell>
          <cell r="H172">
            <v>0</v>
          </cell>
          <cell r="I172">
            <v>3.3</v>
          </cell>
          <cell r="J172">
            <v>2.4</v>
          </cell>
          <cell r="K172">
            <v>0</v>
          </cell>
          <cell r="L172">
            <v>10</v>
          </cell>
          <cell r="M172">
            <v>0</v>
          </cell>
          <cell r="N172">
            <v>0</v>
          </cell>
          <cell r="O172">
            <v>10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</row>
        <row r="173">
          <cell r="B173" t="str">
            <v>H-19A</v>
          </cell>
          <cell r="C173">
            <v>4.8</v>
          </cell>
          <cell r="D173">
            <v>4.0999999999999996</v>
          </cell>
          <cell r="E173">
            <v>1.2</v>
          </cell>
          <cell r="F173">
            <v>2.4</v>
          </cell>
          <cell r="H173">
            <v>0</v>
          </cell>
          <cell r="I173">
            <v>2.1</v>
          </cell>
          <cell r="J173">
            <v>1.2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</row>
        <row r="174">
          <cell r="B174" t="str">
            <v>H-20A</v>
          </cell>
          <cell r="C174">
            <v>4</v>
          </cell>
          <cell r="D174">
            <v>3.5</v>
          </cell>
          <cell r="E174">
            <v>0.8</v>
          </cell>
          <cell r="F174">
            <v>2.4</v>
          </cell>
          <cell r="H174">
            <v>0</v>
          </cell>
          <cell r="I174">
            <v>1.3</v>
          </cell>
          <cell r="J174">
            <v>0.8</v>
          </cell>
          <cell r="K174">
            <v>0</v>
          </cell>
          <cell r="L174">
            <v>0</v>
          </cell>
          <cell r="M174">
            <v>0</v>
          </cell>
          <cell r="N174">
            <v>10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</row>
        <row r="175">
          <cell r="B175" t="str">
            <v>H-21A</v>
          </cell>
          <cell r="C175">
            <v>4.8</v>
          </cell>
          <cell r="D175">
            <v>4.5999999999999996</v>
          </cell>
          <cell r="E175">
            <v>0.9</v>
          </cell>
          <cell r="F175">
            <v>2.4</v>
          </cell>
          <cell r="H175">
            <v>0</v>
          </cell>
          <cell r="I175">
            <v>2.1</v>
          </cell>
          <cell r="J175">
            <v>1.5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</row>
        <row r="176">
          <cell r="B176" t="str">
            <v>H-22A</v>
          </cell>
          <cell r="C176">
            <v>4.5</v>
          </cell>
          <cell r="D176">
            <v>5.7</v>
          </cell>
          <cell r="E176">
            <v>0.6</v>
          </cell>
          <cell r="F176">
            <v>2.7</v>
          </cell>
          <cell r="H176">
            <v>0</v>
          </cell>
          <cell r="I176">
            <v>1.5</v>
          </cell>
          <cell r="J176">
            <v>1.2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</row>
        <row r="177">
          <cell r="B177" t="str">
            <v>H-23A</v>
          </cell>
          <cell r="C177">
            <v>5.5</v>
          </cell>
          <cell r="D177">
            <v>7.6</v>
          </cell>
          <cell r="E177">
            <v>0.6</v>
          </cell>
          <cell r="F177">
            <v>3.3</v>
          </cell>
          <cell r="H177">
            <v>0</v>
          </cell>
          <cell r="I177">
            <v>1.8</v>
          </cell>
          <cell r="J177">
            <v>1.6</v>
          </cell>
          <cell r="K177">
            <v>0</v>
          </cell>
          <cell r="L177">
            <v>0</v>
          </cell>
          <cell r="M177">
            <v>0</v>
          </cell>
          <cell r="N177">
            <v>20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</row>
      </sheetData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水路・管渠"/>
      <sheetName val="集水桝"/>
      <sheetName val="集水桝 (2)"/>
      <sheetName val="集水桝（３）"/>
      <sheetName val="路肩コン"/>
      <sheetName val="防護柵・雑工"/>
      <sheetName val="本体工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B719C-87E9-4DA1-A32F-0665D5FE917C}">
  <sheetPr>
    <tabColor rgb="FF00B050"/>
  </sheetPr>
  <dimension ref="A1:L29"/>
  <sheetViews>
    <sheetView showGridLines="0" tabSelected="1" view="pageBreakPreview" zoomScale="75" zoomScaleNormal="75" zoomScaleSheetLayoutView="75" workbookViewId="0">
      <selection activeCell="C17" sqref="C17"/>
    </sheetView>
  </sheetViews>
  <sheetFormatPr defaultColWidth="8.5" defaultRowHeight="13.5"/>
  <cols>
    <col min="1" max="1" width="6.25" style="59" customWidth="1"/>
    <col min="2" max="2" width="7.125" style="59" customWidth="1"/>
    <col min="3" max="3" width="17.5" style="59" customWidth="1"/>
    <col min="4" max="4" width="3.625" style="59" customWidth="1"/>
    <col min="5" max="8" width="7.125" style="59" customWidth="1"/>
    <col min="9" max="9" width="5.5" style="59" customWidth="1"/>
    <col min="10" max="10" width="3.625" style="59" customWidth="1"/>
    <col min="11" max="11" width="5.75" style="59" customWidth="1"/>
    <col min="12" max="12" width="6.25" style="59" customWidth="1"/>
    <col min="13" max="16384" width="8.5" style="59"/>
  </cols>
  <sheetData>
    <row r="1" spans="1:12" ht="27.95" customHeight="1">
      <c r="A1" s="660"/>
      <c r="B1" s="660"/>
      <c r="I1" s="661" t="s">
        <v>53</v>
      </c>
      <c r="J1" s="661"/>
      <c r="K1" s="661"/>
      <c r="L1" s="661"/>
    </row>
    <row r="2" spans="1:12" ht="3.95" customHeight="1">
      <c r="J2" s="60"/>
    </row>
    <row r="3" spans="1:12" ht="27.95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3"/>
    </row>
    <row r="4" spans="1:12" ht="27.9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6"/>
    </row>
    <row r="5" spans="1:12" ht="27.95" customHeight="1">
      <c r="A5" s="64"/>
      <c r="B5" s="67"/>
      <c r="C5" s="68"/>
      <c r="D5" s="65"/>
      <c r="E5" s="67"/>
      <c r="F5" s="65"/>
      <c r="G5" s="65"/>
      <c r="H5" s="65"/>
      <c r="I5" s="65"/>
      <c r="J5" s="65"/>
      <c r="K5" s="65"/>
      <c r="L5" s="66"/>
    </row>
    <row r="6" spans="1:12" ht="27.95" customHeight="1">
      <c r="A6" s="64"/>
      <c r="B6" s="67"/>
      <c r="C6" s="68"/>
      <c r="D6" s="65"/>
      <c r="E6" s="67"/>
      <c r="F6" s="65"/>
      <c r="G6" s="65"/>
      <c r="H6" s="65"/>
      <c r="I6" s="65"/>
      <c r="J6" s="65"/>
      <c r="K6" s="67"/>
      <c r="L6" s="66"/>
    </row>
    <row r="7" spans="1:12" ht="27.95" customHeight="1">
      <c r="A7" s="64"/>
      <c r="B7" s="67"/>
      <c r="C7" s="68"/>
      <c r="D7" s="65"/>
      <c r="E7" s="67"/>
      <c r="F7" s="65"/>
      <c r="G7" s="65"/>
      <c r="H7" s="65"/>
      <c r="I7" s="65"/>
      <c r="J7" s="65"/>
      <c r="K7" s="65"/>
      <c r="L7" s="66"/>
    </row>
    <row r="8" spans="1:12" ht="27.95" customHeight="1">
      <c r="A8" s="64"/>
      <c r="B8" s="67"/>
      <c r="C8" s="68"/>
      <c r="D8" s="65"/>
      <c r="E8" s="67"/>
      <c r="F8" s="65"/>
      <c r="G8" s="65"/>
      <c r="H8" s="65"/>
      <c r="I8" s="65"/>
      <c r="J8" s="65"/>
      <c r="K8" s="67"/>
      <c r="L8" s="66"/>
    </row>
    <row r="9" spans="1:12" ht="27.95" customHeight="1">
      <c r="A9" s="64"/>
      <c r="B9" s="67"/>
      <c r="C9" s="68"/>
      <c r="D9" s="65"/>
      <c r="E9" s="67"/>
      <c r="F9" s="65"/>
      <c r="G9" s="65"/>
      <c r="H9" s="65"/>
      <c r="I9" s="65"/>
      <c r="J9" s="65"/>
      <c r="K9" s="65"/>
      <c r="L9" s="66"/>
    </row>
    <row r="10" spans="1:12" ht="27.95" customHeight="1">
      <c r="A10" s="64"/>
      <c r="B10" s="67"/>
      <c r="C10" s="68"/>
      <c r="D10" s="65"/>
      <c r="E10" s="67"/>
      <c r="F10" s="65"/>
      <c r="G10" s="65"/>
      <c r="H10" s="65"/>
      <c r="I10" s="65"/>
      <c r="J10" s="65"/>
      <c r="K10" s="67"/>
      <c r="L10" s="66"/>
    </row>
    <row r="11" spans="1:12" ht="27.95" customHeight="1">
      <c r="A11" s="64"/>
      <c r="B11" s="67"/>
      <c r="C11" s="68"/>
      <c r="D11" s="65"/>
      <c r="E11" s="67"/>
      <c r="F11" s="65"/>
      <c r="G11" s="65"/>
      <c r="H11" s="65"/>
      <c r="I11" s="65"/>
      <c r="J11" s="65"/>
      <c r="K11" s="65"/>
      <c r="L11" s="66"/>
    </row>
    <row r="12" spans="1:12" ht="27.95" customHeight="1">
      <c r="A12" s="64"/>
      <c r="B12" s="67"/>
      <c r="C12" s="69"/>
      <c r="D12" s="662" t="s">
        <v>54</v>
      </c>
      <c r="E12" s="662"/>
      <c r="F12" s="662"/>
      <c r="G12" s="662"/>
      <c r="H12" s="65"/>
      <c r="I12" s="65"/>
      <c r="J12" s="65"/>
      <c r="K12" s="67"/>
      <c r="L12" s="66"/>
    </row>
    <row r="13" spans="1:12" ht="27.95" customHeight="1">
      <c r="A13" s="64"/>
      <c r="B13" s="67"/>
      <c r="C13" s="68"/>
      <c r="D13" s="65"/>
      <c r="E13" s="67"/>
      <c r="F13" s="65"/>
      <c r="G13" s="65"/>
      <c r="H13" s="65"/>
      <c r="I13" s="65"/>
      <c r="J13" s="65"/>
      <c r="K13" s="65"/>
      <c r="L13" s="66"/>
    </row>
    <row r="14" spans="1:12" ht="27.95" customHeight="1">
      <c r="A14" s="64"/>
      <c r="B14" s="67"/>
      <c r="C14" s="68"/>
      <c r="D14" s="65"/>
      <c r="E14" s="67"/>
      <c r="F14" s="65"/>
      <c r="G14" s="65"/>
      <c r="H14" s="65"/>
      <c r="I14" s="65"/>
      <c r="J14" s="65"/>
      <c r="K14" s="67"/>
      <c r="L14" s="66"/>
    </row>
    <row r="15" spans="1:12" ht="27.95" customHeight="1">
      <c r="A15" s="64"/>
      <c r="B15" s="67"/>
      <c r="C15" s="68"/>
      <c r="D15" s="65"/>
      <c r="E15" s="67"/>
      <c r="F15" s="65"/>
      <c r="G15" s="65"/>
      <c r="H15" s="65"/>
      <c r="I15" s="65"/>
      <c r="J15" s="65"/>
      <c r="K15" s="65"/>
      <c r="L15" s="66"/>
    </row>
    <row r="16" spans="1:12" ht="27.95" customHeight="1">
      <c r="A16" s="64"/>
      <c r="B16" s="67"/>
      <c r="C16" s="68"/>
      <c r="D16" s="65"/>
      <c r="E16" s="67"/>
      <c r="F16" s="65"/>
      <c r="G16" s="65"/>
      <c r="H16" s="65"/>
      <c r="I16" s="65"/>
      <c r="J16" s="65"/>
      <c r="K16" s="67"/>
      <c r="L16" s="66"/>
    </row>
    <row r="17" spans="1:12" ht="27.95" customHeight="1">
      <c r="A17" s="64"/>
      <c r="B17" s="67"/>
      <c r="C17" s="68"/>
      <c r="D17" s="65"/>
      <c r="E17" s="67"/>
      <c r="F17" s="65"/>
      <c r="G17" s="65"/>
      <c r="H17" s="65"/>
      <c r="I17" s="65"/>
      <c r="J17" s="65"/>
      <c r="K17" s="67"/>
      <c r="L17" s="66"/>
    </row>
    <row r="18" spans="1:12" ht="27.95" customHeight="1">
      <c r="A18" s="64"/>
      <c r="B18" s="67"/>
      <c r="C18" s="68"/>
      <c r="D18" s="65"/>
      <c r="E18" s="67"/>
      <c r="F18" s="65"/>
      <c r="G18" s="65"/>
      <c r="H18" s="65"/>
      <c r="I18" s="65"/>
      <c r="J18" s="65"/>
      <c r="K18" s="67"/>
      <c r="L18" s="66"/>
    </row>
    <row r="19" spans="1:12" ht="27.95" customHeight="1">
      <c r="A19" s="64"/>
      <c r="B19" s="67"/>
      <c r="C19" s="68"/>
      <c r="D19" s="65"/>
      <c r="E19" s="67"/>
      <c r="F19" s="65"/>
      <c r="G19" s="65"/>
      <c r="H19" s="65"/>
      <c r="I19" s="65"/>
      <c r="J19" s="65"/>
      <c r="K19" s="67"/>
      <c r="L19" s="66"/>
    </row>
    <row r="20" spans="1:12" ht="27.95" customHeight="1">
      <c r="A20" s="64"/>
      <c r="B20" s="67"/>
      <c r="C20" s="68"/>
      <c r="D20" s="65"/>
      <c r="E20" s="67"/>
      <c r="F20" s="65"/>
      <c r="G20" s="65"/>
      <c r="H20" s="65"/>
      <c r="I20" s="65"/>
      <c r="J20" s="65"/>
      <c r="K20" s="67"/>
      <c r="L20" s="66"/>
    </row>
    <row r="21" spans="1:12" ht="27.95" customHeight="1">
      <c r="A21" s="64"/>
      <c r="B21" s="67"/>
      <c r="C21" s="68"/>
      <c r="D21" s="65"/>
      <c r="E21" s="67"/>
      <c r="F21" s="65"/>
      <c r="G21" s="65"/>
      <c r="H21" s="65"/>
      <c r="I21" s="65"/>
      <c r="J21" s="65"/>
      <c r="K21" s="67"/>
      <c r="L21" s="66"/>
    </row>
    <row r="22" spans="1:12" ht="27.95" customHeight="1">
      <c r="A22" s="64"/>
      <c r="B22" s="67"/>
      <c r="C22" s="68"/>
      <c r="D22" s="65"/>
      <c r="E22" s="67"/>
      <c r="F22" s="65"/>
      <c r="G22" s="65"/>
      <c r="H22" s="65"/>
      <c r="I22" s="65"/>
      <c r="J22" s="65"/>
      <c r="K22" s="67"/>
      <c r="L22" s="66"/>
    </row>
    <row r="23" spans="1:12" ht="27.95" customHeight="1">
      <c r="A23" s="64"/>
      <c r="B23" s="67"/>
      <c r="C23" s="68"/>
      <c r="D23" s="65"/>
      <c r="E23" s="67"/>
      <c r="F23" s="65"/>
      <c r="G23" s="65"/>
      <c r="H23" s="65"/>
      <c r="I23" s="65"/>
      <c r="J23" s="65"/>
      <c r="K23" s="67"/>
      <c r="L23" s="66"/>
    </row>
    <row r="24" spans="1:12" ht="27.95" customHeight="1">
      <c r="A24" s="64"/>
      <c r="B24" s="67"/>
      <c r="C24" s="68"/>
      <c r="D24" s="65"/>
      <c r="E24" s="67"/>
      <c r="F24" s="65"/>
      <c r="G24" s="65"/>
      <c r="H24" s="65"/>
      <c r="I24" s="65"/>
      <c r="J24" s="65"/>
      <c r="K24" s="67"/>
      <c r="L24" s="66"/>
    </row>
    <row r="25" spans="1:12" ht="27.95" customHeight="1">
      <c r="A25" s="64"/>
      <c r="B25" s="67"/>
      <c r="C25" s="68"/>
      <c r="D25" s="65"/>
      <c r="E25" s="67"/>
      <c r="F25" s="65"/>
      <c r="G25" s="65"/>
      <c r="H25" s="65"/>
      <c r="I25" s="65"/>
      <c r="J25" s="65"/>
      <c r="K25" s="67"/>
      <c r="L25" s="66"/>
    </row>
    <row r="26" spans="1:12" ht="27.95" customHeight="1">
      <c r="A26" s="64"/>
      <c r="B26" s="67"/>
      <c r="C26" s="68"/>
      <c r="D26" s="65"/>
      <c r="E26" s="67"/>
      <c r="F26" s="65"/>
      <c r="G26" s="65"/>
      <c r="H26" s="65"/>
      <c r="I26" s="65"/>
      <c r="J26" s="65"/>
      <c r="K26" s="67"/>
      <c r="L26" s="66"/>
    </row>
    <row r="27" spans="1:12" ht="27.95" customHeight="1">
      <c r="A27" s="64"/>
      <c r="B27" s="67"/>
      <c r="C27" s="68"/>
      <c r="D27" s="65"/>
      <c r="E27" s="67"/>
      <c r="F27" s="65"/>
      <c r="G27" s="65"/>
      <c r="H27" s="65"/>
      <c r="I27" s="65"/>
      <c r="J27" s="65"/>
      <c r="K27" s="67"/>
      <c r="L27" s="66"/>
    </row>
    <row r="28" spans="1:12" ht="27.95" customHeight="1">
      <c r="A28" s="64"/>
      <c r="B28" s="67"/>
      <c r="C28" s="68"/>
      <c r="D28" s="65"/>
      <c r="E28" s="67"/>
      <c r="F28" s="65"/>
      <c r="G28" s="65"/>
      <c r="H28" s="65"/>
      <c r="I28" s="65"/>
      <c r="J28" s="65"/>
      <c r="K28" s="65"/>
      <c r="L28" s="66"/>
    </row>
    <row r="29" spans="1:12" ht="27.95" customHeight="1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2"/>
    </row>
  </sheetData>
  <mergeCells count="3">
    <mergeCell ref="A1:B1"/>
    <mergeCell ref="I1:L1"/>
    <mergeCell ref="D12:G12"/>
  </mergeCells>
  <phoneticPr fontId="2"/>
  <pageMargins left="0.98425196850393704" right="0.39370078740157483" top="0.59055118110236227" bottom="0.39370078740157483" header="0" footer="0"/>
  <pageSetup paperSize="9" scale="9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2638A-B4F2-445F-BFA5-227E6E48FB6E}">
  <sheetPr>
    <tabColor rgb="FFFF0000"/>
  </sheetPr>
  <dimension ref="A1:Q28"/>
  <sheetViews>
    <sheetView view="pageBreakPreview" zoomScaleNormal="100" zoomScaleSheetLayoutView="100" zoomScalePageLayoutView="70" workbookViewId="0">
      <selection activeCell="E10" sqref="E10"/>
    </sheetView>
  </sheetViews>
  <sheetFormatPr defaultRowHeight="13.5"/>
  <cols>
    <col min="1" max="1" width="9" style="58"/>
    <col min="2" max="4" width="12.625" style="58" customWidth="1"/>
    <col min="5" max="7" width="9" style="58"/>
    <col min="8" max="8" width="7.625" style="233" customWidth="1"/>
    <col min="9" max="9" width="9" style="58" customWidth="1"/>
    <col min="10" max="16384" width="9" style="58"/>
  </cols>
  <sheetData>
    <row r="1" spans="1:17" s="252" customFormat="1" ht="15" customHeight="1" thickBot="1">
      <c r="A1" s="250"/>
      <c r="B1" s="251"/>
      <c r="C1" s="251"/>
      <c r="D1" s="251"/>
      <c r="E1" s="251"/>
      <c r="F1" s="663"/>
      <c r="G1" s="663"/>
      <c r="H1" s="663"/>
      <c r="I1" s="664"/>
    </row>
    <row r="2" spans="1:17" s="252" customFormat="1" ht="18" customHeight="1">
      <c r="A2" s="665" t="s">
        <v>48</v>
      </c>
      <c r="B2" s="666"/>
      <c r="C2" s="666"/>
      <c r="D2" s="666"/>
      <c r="E2" s="666"/>
      <c r="F2" s="666"/>
      <c r="G2" s="666"/>
      <c r="H2" s="666"/>
      <c r="I2" s="667"/>
    </row>
    <row r="3" spans="1:17" s="252" customFormat="1" ht="18" customHeight="1" thickBot="1">
      <c r="A3" s="668"/>
      <c r="B3" s="669"/>
      <c r="C3" s="669"/>
      <c r="D3" s="669"/>
      <c r="E3" s="669"/>
      <c r="F3" s="669"/>
      <c r="G3" s="669"/>
      <c r="H3" s="669"/>
      <c r="I3" s="670"/>
    </row>
    <row r="4" spans="1:17" s="255" customFormat="1" ht="23.1" customHeight="1" thickTop="1">
      <c r="A4" s="253" t="s">
        <v>7</v>
      </c>
      <c r="B4" s="254" t="s">
        <v>37</v>
      </c>
      <c r="C4" s="254" t="s">
        <v>38</v>
      </c>
      <c r="D4" s="254" t="s">
        <v>39</v>
      </c>
      <c r="E4" s="254" t="s">
        <v>9</v>
      </c>
      <c r="F4" s="673" t="s">
        <v>204</v>
      </c>
      <c r="G4" s="674"/>
      <c r="H4" s="671" t="s">
        <v>203</v>
      </c>
      <c r="I4" s="672"/>
    </row>
    <row r="5" spans="1:17" s="252" customFormat="1" ht="23.1" customHeight="1">
      <c r="A5" s="29" t="s">
        <v>136</v>
      </c>
      <c r="B5" s="30"/>
      <c r="C5" s="26"/>
      <c r="D5" s="31"/>
      <c r="E5" s="28" t="s">
        <v>40</v>
      </c>
      <c r="F5" s="631">
        <v>1</v>
      </c>
      <c r="G5" s="617"/>
      <c r="H5" s="631">
        <v>1</v>
      </c>
      <c r="I5" s="256"/>
    </row>
    <row r="6" spans="1:17" s="252" customFormat="1" ht="23.1" customHeight="1">
      <c r="A6" s="29"/>
      <c r="B6" s="30" t="s">
        <v>139</v>
      </c>
      <c r="C6" s="26" t="s">
        <v>137</v>
      </c>
      <c r="D6" s="510" t="s">
        <v>143</v>
      </c>
      <c r="E6" s="28" t="s">
        <v>19</v>
      </c>
      <c r="F6" s="631">
        <f>内訳書!O6</f>
        <v>70</v>
      </c>
      <c r="G6" s="618"/>
      <c r="H6" s="631">
        <f>内訳書!N6</f>
        <v>71</v>
      </c>
      <c r="I6" s="34"/>
    </row>
    <row r="7" spans="1:17" s="252" customFormat="1" ht="23.1" customHeight="1">
      <c r="A7" s="29"/>
      <c r="B7" s="30" t="s">
        <v>140</v>
      </c>
      <c r="C7" s="26" t="s">
        <v>138</v>
      </c>
      <c r="D7" s="510" t="s">
        <v>144</v>
      </c>
      <c r="E7" s="28" t="s">
        <v>19</v>
      </c>
      <c r="F7" s="631">
        <f>内訳書!O9</f>
        <v>20</v>
      </c>
      <c r="G7" s="619"/>
      <c r="H7" s="631">
        <f>内訳書!N9</f>
        <v>18</v>
      </c>
      <c r="I7" s="35"/>
      <c r="K7" s="36"/>
      <c r="L7" s="37"/>
      <c r="M7" s="38"/>
      <c r="N7" s="39"/>
      <c r="O7" s="257"/>
      <c r="P7" s="39"/>
      <c r="Q7" s="258"/>
    </row>
    <row r="8" spans="1:17" s="252" customFormat="1" ht="23.1" customHeight="1">
      <c r="A8" s="29"/>
      <c r="B8" s="30" t="s">
        <v>140</v>
      </c>
      <c r="C8" s="26" t="s">
        <v>138</v>
      </c>
      <c r="D8" s="510" t="s">
        <v>182</v>
      </c>
      <c r="E8" s="28" t="s">
        <v>19</v>
      </c>
      <c r="F8" s="631">
        <f>内訳書!O12</f>
        <v>20</v>
      </c>
      <c r="G8" s="619"/>
      <c r="H8" s="631">
        <f>内訳書!N12</f>
        <v>23</v>
      </c>
      <c r="I8" s="35"/>
      <c r="K8" s="36"/>
      <c r="L8" s="37"/>
      <c r="M8" s="38"/>
      <c r="N8" s="39"/>
      <c r="O8" s="257"/>
      <c r="P8" s="39"/>
      <c r="Q8" s="258"/>
    </row>
    <row r="9" spans="1:17" s="252" customFormat="1" ht="23.1" customHeight="1">
      <c r="A9" s="29"/>
      <c r="B9" s="30" t="s">
        <v>140</v>
      </c>
      <c r="C9" s="26" t="s">
        <v>138</v>
      </c>
      <c r="D9" s="510" t="s">
        <v>183</v>
      </c>
      <c r="E9" s="28" t="s">
        <v>19</v>
      </c>
      <c r="F9" s="631">
        <f>内訳書!O15</f>
        <v>2</v>
      </c>
      <c r="G9" s="619"/>
      <c r="H9" s="631">
        <f>内訳書!N15</f>
        <v>2</v>
      </c>
      <c r="I9" s="35"/>
      <c r="K9" s="36"/>
      <c r="L9" s="37"/>
      <c r="M9" s="38"/>
      <c r="N9" s="39"/>
      <c r="O9" s="257"/>
      <c r="P9" s="39"/>
      <c r="Q9" s="258"/>
    </row>
    <row r="10" spans="1:17" s="252" customFormat="1" ht="23.1" customHeight="1">
      <c r="A10" s="29"/>
      <c r="B10" s="30" t="s">
        <v>141</v>
      </c>
      <c r="C10" s="26" t="s">
        <v>142</v>
      </c>
      <c r="D10" s="510" t="s">
        <v>168</v>
      </c>
      <c r="E10" s="28" t="s">
        <v>19</v>
      </c>
      <c r="F10" s="631">
        <f>内訳書!O18</f>
        <v>50</v>
      </c>
      <c r="G10" s="619"/>
      <c r="H10" s="631">
        <f>内訳書!N18</f>
        <v>47.870000000000005</v>
      </c>
      <c r="I10" s="35"/>
      <c r="K10" s="36"/>
      <c r="L10" s="37"/>
      <c r="M10" s="38"/>
      <c r="N10" s="39"/>
      <c r="O10" s="257"/>
      <c r="P10" s="39"/>
      <c r="Q10" s="258"/>
    </row>
    <row r="11" spans="1:17" s="252" customFormat="1" ht="23.1" customHeight="1">
      <c r="A11" s="29" t="s">
        <v>34</v>
      </c>
      <c r="B11" s="30"/>
      <c r="C11" s="26"/>
      <c r="D11" s="31"/>
      <c r="E11" s="28" t="s">
        <v>40</v>
      </c>
      <c r="F11" s="631">
        <v>1</v>
      </c>
      <c r="G11" s="617"/>
      <c r="H11" s="631">
        <v>1</v>
      </c>
      <c r="I11" s="256"/>
    </row>
    <row r="12" spans="1:17" s="252" customFormat="1" ht="23.1" customHeight="1">
      <c r="A12" s="29"/>
      <c r="B12" s="30" t="s">
        <v>34</v>
      </c>
      <c r="C12" s="26" t="s">
        <v>41</v>
      </c>
      <c r="D12" s="32" t="s">
        <v>59</v>
      </c>
      <c r="E12" s="28" t="s">
        <v>42</v>
      </c>
      <c r="F12" s="631">
        <f>内訳書!O21</f>
        <v>200</v>
      </c>
      <c r="G12" s="618"/>
      <c r="H12" s="631">
        <f>内訳書!N21</f>
        <v>195</v>
      </c>
      <c r="I12" s="34"/>
    </row>
    <row r="13" spans="1:17" s="252" customFormat="1" ht="23.1" customHeight="1">
      <c r="A13" s="29"/>
      <c r="B13" s="30" t="s">
        <v>34</v>
      </c>
      <c r="C13" s="26" t="s">
        <v>43</v>
      </c>
      <c r="D13" s="33" t="s">
        <v>57</v>
      </c>
      <c r="E13" s="28" t="s">
        <v>42</v>
      </c>
      <c r="F13" s="631">
        <f>内訳書!O24</f>
        <v>200</v>
      </c>
      <c r="G13" s="619"/>
      <c r="H13" s="631">
        <f>内訳書!N24</f>
        <v>195</v>
      </c>
      <c r="I13" s="35"/>
    </row>
    <row r="14" spans="1:17" s="252" customFormat="1" ht="23.1" customHeight="1">
      <c r="A14" s="29"/>
      <c r="B14" s="30" t="s">
        <v>34</v>
      </c>
      <c r="C14" s="26" t="s">
        <v>82</v>
      </c>
      <c r="D14" s="33" t="s">
        <v>101</v>
      </c>
      <c r="E14" s="28" t="s">
        <v>42</v>
      </c>
      <c r="F14" s="631">
        <f>内訳書!O27</f>
        <v>20</v>
      </c>
      <c r="G14" s="619"/>
      <c r="H14" s="631">
        <f>内訳書!N27</f>
        <v>22</v>
      </c>
      <c r="I14" s="35"/>
    </row>
    <row r="15" spans="1:17" s="252" customFormat="1" ht="23.1" customHeight="1">
      <c r="A15" s="29" t="s">
        <v>147</v>
      </c>
      <c r="B15" s="30"/>
      <c r="C15" s="26"/>
      <c r="D15" s="31"/>
      <c r="E15" s="28" t="s">
        <v>40</v>
      </c>
      <c r="F15" s="631">
        <v>1</v>
      </c>
      <c r="G15" s="617"/>
      <c r="H15" s="631">
        <v>1</v>
      </c>
      <c r="I15" s="256"/>
    </row>
    <row r="16" spans="1:17" s="252" customFormat="1" ht="23.1" customHeight="1">
      <c r="A16" s="29"/>
      <c r="B16" s="30" t="s">
        <v>149</v>
      </c>
      <c r="C16" s="40" t="s">
        <v>94</v>
      </c>
      <c r="D16" s="510" t="s">
        <v>171</v>
      </c>
      <c r="E16" s="28" t="s">
        <v>150</v>
      </c>
      <c r="F16" s="631">
        <f>内訳書!O30</f>
        <v>1</v>
      </c>
      <c r="G16" s="618"/>
      <c r="H16" s="631">
        <f>内訳書!N30</f>
        <v>1</v>
      </c>
      <c r="I16" s="34"/>
    </row>
    <row r="17" spans="1:17" s="252" customFormat="1" ht="23.1" customHeight="1">
      <c r="A17" s="29"/>
      <c r="B17" s="30" t="s">
        <v>149</v>
      </c>
      <c r="C17" s="40" t="s">
        <v>60</v>
      </c>
      <c r="D17" s="31" t="s">
        <v>148</v>
      </c>
      <c r="E17" s="28" t="s">
        <v>22</v>
      </c>
      <c r="F17" s="631">
        <f>内訳書!O59</f>
        <v>18</v>
      </c>
      <c r="G17" s="619"/>
      <c r="H17" s="631">
        <f>内訳書!N59</f>
        <v>18</v>
      </c>
      <c r="I17" s="35"/>
      <c r="K17" s="36"/>
      <c r="L17" s="37"/>
      <c r="M17" s="38"/>
      <c r="N17" s="39"/>
      <c r="O17" s="257"/>
      <c r="P17" s="39"/>
      <c r="Q17" s="258"/>
    </row>
    <row r="18" spans="1:17" s="252" customFormat="1" ht="23.1" customHeight="1">
      <c r="A18" s="29"/>
      <c r="B18" s="30" t="s">
        <v>149</v>
      </c>
      <c r="C18" s="40" t="s">
        <v>60</v>
      </c>
      <c r="D18" s="31" t="s">
        <v>154</v>
      </c>
      <c r="E18" s="28" t="s">
        <v>22</v>
      </c>
      <c r="F18" s="631">
        <f>内訳書!O84</f>
        <v>18</v>
      </c>
      <c r="G18" s="619"/>
      <c r="H18" s="631">
        <f>内訳書!N84</f>
        <v>18</v>
      </c>
      <c r="I18" s="35"/>
      <c r="K18" s="36"/>
      <c r="L18" s="37"/>
      <c r="M18" s="38"/>
      <c r="N18" s="39"/>
      <c r="O18" s="257"/>
      <c r="P18" s="39"/>
      <c r="Q18" s="258"/>
    </row>
    <row r="19" spans="1:17" s="252" customFormat="1" ht="23.1" customHeight="1">
      <c r="A19" s="29"/>
      <c r="B19" s="30" t="s">
        <v>149</v>
      </c>
      <c r="C19" s="40" t="s">
        <v>60</v>
      </c>
      <c r="D19" s="31" t="s">
        <v>155</v>
      </c>
      <c r="E19" s="28" t="s">
        <v>22</v>
      </c>
      <c r="F19" s="631">
        <f>内訳書!O109</f>
        <v>20</v>
      </c>
      <c r="G19" s="619"/>
      <c r="H19" s="631">
        <f>内訳書!N109</f>
        <v>20</v>
      </c>
      <c r="I19" s="35"/>
      <c r="K19" s="36"/>
      <c r="L19" s="37"/>
      <c r="M19" s="38"/>
      <c r="N19" s="39"/>
      <c r="O19" s="257"/>
      <c r="P19" s="39"/>
      <c r="Q19" s="258"/>
    </row>
    <row r="20" spans="1:17" s="252" customFormat="1" ht="23.1" customHeight="1">
      <c r="A20" s="29"/>
      <c r="B20" s="30" t="s">
        <v>149</v>
      </c>
      <c r="C20" s="40" t="s">
        <v>60</v>
      </c>
      <c r="D20" s="31" t="s">
        <v>156</v>
      </c>
      <c r="E20" s="28" t="s">
        <v>22</v>
      </c>
      <c r="F20" s="631">
        <f>内訳書!O134</f>
        <v>10</v>
      </c>
      <c r="G20" s="619"/>
      <c r="H20" s="631">
        <f>内訳書!N134</f>
        <v>10</v>
      </c>
      <c r="I20" s="35"/>
      <c r="K20" s="36"/>
      <c r="L20" s="37"/>
      <c r="M20" s="38"/>
      <c r="N20" s="39"/>
      <c r="O20" s="257"/>
      <c r="P20" s="39"/>
      <c r="Q20" s="258"/>
    </row>
    <row r="21" spans="1:17" s="252" customFormat="1" ht="23.1" customHeight="1">
      <c r="A21" s="29"/>
      <c r="B21" s="30" t="s">
        <v>151</v>
      </c>
      <c r="C21" s="40" t="s">
        <v>184</v>
      </c>
      <c r="D21" s="31" t="s">
        <v>152</v>
      </c>
      <c r="E21" s="28" t="s">
        <v>153</v>
      </c>
      <c r="F21" s="631">
        <f>内訳書!O159</f>
        <v>10</v>
      </c>
      <c r="G21" s="619"/>
      <c r="H21" s="631">
        <f>内訳書!N159</f>
        <v>10.1</v>
      </c>
      <c r="I21" s="35"/>
      <c r="K21" s="36"/>
      <c r="L21" s="37"/>
      <c r="M21" s="38"/>
      <c r="N21" s="39"/>
      <c r="O21" s="257"/>
      <c r="P21" s="39"/>
      <c r="Q21" s="258"/>
    </row>
    <row r="22" spans="1:17" s="252" customFormat="1" ht="23.1" customHeight="1">
      <c r="A22" s="29" t="s">
        <v>185</v>
      </c>
      <c r="B22" s="30"/>
      <c r="C22" s="40"/>
      <c r="D22" s="31"/>
      <c r="E22" s="28"/>
      <c r="F22" s="631"/>
      <c r="G22" s="619"/>
      <c r="H22" s="631"/>
      <c r="I22" s="35"/>
      <c r="K22" s="36"/>
      <c r="L22" s="37"/>
      <c r="M22" s="38"/>
      <c r="N22" s="39"/>
      <c r="O22" s="257"/>
      <c r="P22" s="39"/>
      <c r="Q22" s="258"/>
    </row>
    <row r="23" spans="1:17" s="252" customFormat="1" ht="23.1" customHeight="1">
      <c r="A23" s="29"/>
      <c r="B23" s="30" t="s">
        <v>185</v>
      </c>
      <c r="C23" s="40" t="s">
        <v>194</v>
      </c>
      <c r="D23" s="31" t="s">
        <v>186</v>
      </c>
      <c r="E23" s="28" t="s">
        <v>40</v>
      </c>
      <c r="F23" s="631">
        <f>内訳書!O178</f>
        <v>1</v>
      </c>
      <c r="G23" s="619"/>
      <c r="H23" s="631">
        <f>内訳書!N178</f>
        <v>1</v>
      </c>
      <c r="I23" s="35"/>
      <c r="K23" s="36"/>
      <c r="L23" s="37"/>
      <c r="M23" s="38"/>
      <c r="N23" s="39"/>
      <c r="O23" s="257"/>
      <c r="P23" s="39"/>
      <c r="Q23" s="258"/>
    </row>
    <row r="24" spans="1:17" s="252" customFormat="1" ht="23.1" customHeight="1">
      <c r="A24" s="29" t="s">
        <v>14</v>
      </c>
      <c r="B24" s="40"/>
      <c r="C24" s="26"/>
      <c r="D24" s="27"/>
      <c r="E24" s="28" t="s">
        <v>40</v>
      </c>
      <c r="F24" s="631">
        <v>1</v>
      </c>
      <c r="G24" s="620"/>
      <c r="H24" s="631">
        <v>1</v>
      </c>
      <c r="I24" s="41"/>
    </row>
    <row r="25" spans="1:17" s="252" customFormat="1" ht="23.1" customHeight="1">
      <c r="A25" s="29"/>
      <c r="B25" s="26" t="s">
        <v>44</v>
      </c>
      <c r="C25" s="26" t="s">
        <v>45</v>
      </c>
      <c r="D25" s="26" t="str">
        <f>内訳書!B192</f>
        <v>t=40mm</v>
      </c>
      <c r="E25" s="28" t="s">
        <v>22</v>
      </c>
      <c r="F25" s="631">
        <f>内訳書!O192</f>
        <v>11</v>
      </c>
      <c r="G25" s="620"/>
      <c r="H25" s="631">
        <f>内訳書!N192</f>
        <v>11</v>
      </c>
      <c r="I25" s="41"/>
    </row>
    <row r="26" spans="1:17" s="252" customFormat="1" ht="23.1" customHeight="1">
      <c r="A26" s="29"/>
      <c r="B26" s="26" t="s">
        <v>46</v>
      </c>
      <c r="C26" s="26"/>
      <c r="D26" s="26" t="str">
        <f>D25</f>
        <v>t=40mm</v>
      </c>
      <c r="E26" s="28" t="s">
        <v>42</v>
      </c>
      <c r="F26" s="631">
        <f>内訳書!O195</f>
        <v>171</v>
      </c>
      <c r="G26" s="621"/>
      <c r="H26" s="631">
        <f>内訳書!N195</f>
        <v>171</v>
      </c>
      <c r="I26" s="43"/>
    </row>
    <row r="27" spans="1:17" s="252" customFormat="1" ht="23.1" customHeight="1">
      <c r="A27" s="42"/>
      <c r="B27" s="26" t="s">
        <v>47</v>
      </c>
      <c r="C27" s="26" t="s">
        <v>35</v>
      </c>
      <c r="D27" s="26" t="s">
        <v>169</v>
      </c>
      <c r="E27" s="28" t="s">
        <v>19</v>
      </c>
      <c r="F27" s="631">
        <f>内訳書!O198</f>
        <v>7</v>
      </c>
      <c r="G27" s="622"/>
      <c r="H27" s="631">
        <f>内訳書!N198</f>
        <v>7</v>
      </c>
      <c r="I27" s="44"/>
    </row>
    <row r="28" spans="1:17" s="517" customFormat="1" ht="23.1" customHeight="1" thickBot="1">
      <c r="A28" s="550"/>
      <c r="B28" s="551" t="s">
        <v>163</v>
      </c>
      <c r="C28" s="551" t="s">
        <v>164</v>
      </c>
      <c r="D28" s="551" t="s">
        <v>62</v>
      </c>
      <c r="E28" s="552" t="s">
        <v>19</v>
      </c>
      <c r="F28" s="632">
        <f>内訳書!O201</f>
        <v>0.05</v>
      </c>
      <c r="G28" s="623"/>
      <c r="H28" s="633">
        <f>内訳書!N201</f>
        <v>4.9300000000000004E-2</v>
      </c>
      <c r="I28" s="553"/>
    </row>
  </sheetData>
  <mergeCells count="4">
    <mergeCell ref="F1:I1"/>
    <mergeCell ref="A2:I3"/>
    <mergeCell ref="H4:I4"/>
    <mergeCell ref="F4:G4"/>
  </mergeCells>
  <phoneticPr fontId="2"/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D2BEB-4682-4109-987B-A64095D2A7B4}">
  <sheetPr>
    <tabColor rgb="FFFF0000"/>
    <pageSetUpPr fitToPage="1"/>
  </sheetPr>
  <dimension ref="A1:X244"/>
  <sheetViews>
    <sheetView view="pageBreakPreview" topLeftCell="A147" zoomScale="115" zoomScaleNormal="100" zoomScaleSheetLayoutView="115" workbookViewId="0">
      <selection activeCell="C181" sqref="C181"/>
    </sheetView>
  </sheetViews>
  <sheetFormatPr defaultRowHeight="13.5"/>
  <cols>
    <col min="1" max="1" width="14.125" style="58" customWidth="1"/>
    <col min="2" max="2" width="9" style="58"/>
    <col min="3" max="3" width="4.625" style="58" customWidth="1"/>
    <col min="4" max="4" width="7.375" style="58" customWidth="1"/>
    <col min="5" max="5" width="3.25" style="58" bestFit="1" customWidth="1"/>
    <col min="6" max="6" width="7.375" style="58" customWidth="1"/>
    <col min="7" max="7" width="3.125" style="58" customWidth="1"/>
    <col min="8" max="8" width="7.375" style="58" customWidth="1"/>
    <col min="9" max="9" width="3.125" style="58" customWidth="1"/>
    <col min="10" max="10" width="7.375" style="58" customWidth="1"/>
    <col min="11" max="11" width="2.125" style="58" customWidth="1"/>
    <col min="12" max="12" width="8.5" style="58" bestFit="1" customWidth="1"/>
    <col min="13" max="13" width="4.125" style="58" customWidth="1"/>
    <col min="14" max="14" width="8.625" style="58" customWidth="1"/>
    <col min="15" max="15" width="9" style="233"/>
    <col min="16" max="16384" width="9" style="58"/>
  </cols>
  <sheetData>
    <row r="1" spans="1:24">
      <c r="A1" s="77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9"/>
    </row>
    <row r="2" spans="1:24" ht="18.75">
      <c r="A2" s="737" t="s">
        <v>51</v>
      </c>
      <c r="B2" s="738"/>
      <c r="C2" s="738"/>
      <c r="D2" s="738"/>
      <c r="E2" s="738"/>
      <c r="F2" s="738"/>
      <c r="G2" s="738"/>
      <c r="H2" s="738"/>
      <c r="I2" s="738"/>
      <c r="J2" s="738"/>
      <c r="K2" s="738"/>
      <c r="L2" s="738"/>
      <c r="M2" s="738"/>
      <c r="N2" s="738"/>
      <c r="O2" s="739"/>
    </row>
    <row r="3" spans="1:24" ht="14.25" thickBot="1">
      <c r="A3" s="80"/>
      <c r="B3" s="81"/>
      <c r="C3" s="81"/>
      <c r="D3" s="81"/>
      <c r="E3" s="82"/>
      <c r="F3" s="81"/>
      <c r="G3" s="81"/>
      <c r="H3" s="81"/>
      <c r="I3" s="81"/>
      <c r="J3" s="81"/>
      <c r="K3" s="81"/>
      <c r="L3" s="740"/>
      <c r="M3" s="741"/>
      <c r="N3" s="741"/>
      <c r="O3" s="83"/>
    </row>
    <row r="4" spans="1:24" ht="14.25" thickBot="1">
      <c r="A4" s="84" t="s">
        <v>16</v>
      </c>
      <c r="B4" s="85" t="s">
        <v>17</v>
      </c>
      <c r="C4" s="742" t="s">
        <v>18</v>
      </c>
      <c r="D4" s="742"/>
      <c r="E4" s="742"/>
      <c r="F4" s="742"/>
      <c r="G4" s="742"/>
      <c r="H4" s="742"/>
      <c r="I4" s="742"/>
      <c r="J4" s="742"/>
      <c r="K4" s="742"/>
      <c r="L4" s="742"/>
      <c r="M4" s="86" t="s">
        <v>9</v>
      </c>
      <c r="N4" s="634" t="s">
        <v>8</v>
      </c>
      <c r="O4" s="87" t="s">
        <v>49</v>
      </c>
    </row>
    <row r="5" spans="1:24" ht="13.5" customHeight="1" thickTop="1">
      <c r="A5" s="236" t="s">
        <v>86</v>
      </c>
      <c r="B5" s="511"/>
      <c r="C5" s="237"/>
      <c r="D5" s="238"/>
      <c r="E5" s="239"/>
      <c r="F5" s="238"/>
      <c r="G5" s="239"/>
      <c r="H5" s="238"/>
      <c r="I5" s="240"/>
      <c r="J5" s="241"/>
      <c r="K5" s="240"/>
      <c r="L5" s="242"/>
      <c r="M5" s="243"/>
      <c r="N5" s="244"/>
      <c r="O5" s="245"/>
    </row>
    <row r="6" spans="1:24">
      <c r="A6" s="92" t="s">
        <v>87</v>
      </c>
      <c r="B6" s="513" t="s">
        <v>145</v>
      </c>
      <c r="C6" s="93" t="s">
        <v>30</v>
      </c>
      <c r="D6" s="94">
        <f>縦断側溝部計算書!J13</f>
        <v>71.03</v>
      </c>
      <c r="E6" s="95"/>
      <c r="F6" s="96"/>
      <c r="G6" s="95"/>
      <c r="H6" s="97"/>
      <c r="I6" s="95"/>
      <c r="J6" s="96"/>
      <c r="K6" s="98" t="s">
        <v>24</v>
      </c>
      <c r="L6" s="99">
        <f>D6</f>
        <v>71.03</v>
      </c>
      <c r="M6" s="260" t="s">
        <v>11</v>
      </c>
      <c r="N6" s="101">
        <f>ROUND(L6,0)</f>
        <v>71</v>
      </c>
      <c r="O6" s="102">
        <f>ROUND(N6,-1)</f>
        <v>70</v>
      </c>
      <c r="Q6" s="103"/>
      <c r="R6" s="695"/>
      <c r="S6" s="695"/>
      <c r="T6" s="695"/>
      <c r="U6" s="695"/>
      <c r="V6" s="695"/>
      <c r="W6" s="695"/>
      <c r="X6" s="695"/>
    </row>
    <row r="7" spans="1:24">
      <c r="A7" s="246"/>
      <c r="B7" s="512"/>
      <c r="C7" s="247"/>
      <c r="D7" s="104"/>
      <c r="E7" s="105"/>
      <c r="F7" s="106"/>
      <c r="G7" s="105"/>
      <c r="H7" s="105"/>
      <c r="I7" s="133"/>
      <c r="J7" s="217"/>
      <c r="K7" s="133"/>
      <c r="L7" s="134"/>
      <c r="M7" s="261"/>
      <c r="N7" s="220"/>
      <c r="O7" s="109"/>
      <c r="Q7" s="110"/>
    </row>
    <row r="8" spans="1:24" ht="13.5" customHeight="1">
      <c r="A8" s="111"/>
      <c r="B8" s="334"/>
      <c r="C8" s="335"/>
      <c r="D8" s="336"/>
      <c r="E8" s="337"/>
      <c r="F8" s="336"/>
      <c r="G8" s="207"/>
      <c r="H8" s="208"/>
      <c r="I8" s="207"/>
      <c r="J8" s="208"/>
      <c r="K8" s="207"/>
      <c r="L8" s="209"/>
      <c r="M8" s="210"/>
      <c r="N8" s="211"/>
      <c r="O8" s="113"/>
    </row>
    <row r="9" spans="1:24">
      <c r="A9" s="114"/>
      <c r="B9" s="262" t="s">
        <v>146</v>
      </c>
      <c r="C9" s="330" t="s">
        <v>30</v>
      </c>
      <c r="D9" s="94">
        <f>縦断側溝部計算書!N13</f>
        <v>18.439999999999998</v>
      </c>
      <c r="E9" s="95"/>
      <c r="F9" s="94"/>
      <c r="G9" s="95"/>
      <c r="H9" s="115"/>
      <c r="I9" s="98"/>
      <c r="J9" s="96"/>
      <c r="K9" s="98" t="s">
        <v>24</v>
      </c>
      <c r="L9" s="99">
        <f>D9-F9-H9*J9</f>
        <v>18.439999999999998</v>
      </c>
      <c r="M9" s="547" t="s">
        <v>11</v>
      </c>
      <c r="N9" s="331">
        <f>ROUND(L9,0)</f>
        <v>18</v>
      </c>
      <c r="O9" s="102">
        <f>ROUND(N9,-1)</f>
        <v>20</v>
      </c>
    </row>
    <row r="10" spans="1:24">
      <c r="A10" s="295"/>
      <c r="B10" s="339"/>
      <c r="C10" s="340"/>
      <c r="D10" s="217"/>
      <c r="E10" s="133"/>
      <c r="F10" s="217"/>
      <c r="G10" s="133"/>
      <c r="H10" s="217"/>
      <c r="I10" s="133"/>
      <c r="J10" s="132"/>
      <c r="K10" s="133"/>
      <c r="L10" s="217"/>
      <c r="M10" s="141"/>
      <c r="N10" s="142"/>
      <c r="O10" s="109"/>
    </row>
    <row r="11" spans="1:24" ht="13.5" customHeight="1">
      <c r="A11" s="111"/>
      <c r="B11" s="334"/>
      <c r="C11" s="335"/>
      <c r="D11" s="336"/>
      <c r="E11" s="337"/>
      <c r="F11" s="336"/>
      <c r="G11" s="207"/>
      <c r="H11" s="208"/>
      <c r="I11" s="207"/>
      <c r="J11" s="208"/>
      <c r="K11" s="207"/>
      <c r="L11" s="209"/>
      <c r="M11" s="210"/>
      <c r="N11" s="211"/>
      <c r="O11" s="113"/>
    </row>
    <row r="12" spans="1:24">
      <c r="A12" s="114" t="s">
        <v>88</v>
      </c>
      <c r="B12" s="262" t="s">
        <v>172</v>
      </c>
      <c r="C12" s="330" t="s">
        <v>30</v>
      </c>
      <c r="D12" s="94">
        <f>縦断側溝部計算書!R13</f>
        <v>23.159999999999997</v>
      </c>
      <c r="E12" s="95"/>
      <c r="F12" s="94"/>
      <c r="G12" s="95"/>
      <c r="H12" s="115"/>
      <c r="I12" s="98"/>
      <c r="J12" s="96"/>
      <c r="K12" s="98" t="s">
        <v>24</v>
      </c>
      <c r="L12" s="99">
        <f>D12-F12-H12*J12</f>
        <v>23.159999999999997</v>
      </c>
      <c r="M12" s="547" t="s">
        <v>11</v>
      </c>
      <c r="N12" s="331">
        <f>ROUND(L12,0)</f>
        <v>23</v>
      </c>
      <c r="O12" s="102">
        <f>ROUND(N12,-1)</f>
        <v>20</v>
      </c>
    </row>
    <row r="13" spans="1:24">
      <c r="A13" s="295"/>
      <c r="B13" s="339"/>
      <c r="C13" s="340"/>
      <c r="D13" s="217"/>
      <c r="E13" s="133"/>
      <c r="F13" s="217"/>
      <c r="G13" s="133"/>
      <c r="H13" s="217"/>
      <c r="I13" s="133"/>
      <c r="J13" s="132"/>
      <c r="K13" s="133"/>
      <c r="L13" s="217"/>
      <c r="M13" s="141"/>
      <c r="N13" s="142"/>
      <c r="O13" s="109"/>
    </row>
    <row r="14" spans="1:24" ht="13.5" customHeight="1">
      <c r="A14" s="111"/>
      <c r="B14" s="248"/>
      <c r="C14" s="234"/>
      <c r="D14" s="96"/>
      <c r="E14" s="95"/>
      <c r="F14" s="96"/>
      <c r="G14" s="98"/>
      <c r="H14" s="108"/>
      <c r="I14" s="98"/>
      <c r="J14" s="108"/>
      <c r="K14" s="98"/>
      <c r="L14" s="112"/>
      <c r="M14" s="260"/>
      <c r="N14" s="101"/>
      <c r="O14" s="235"/>
    </row>
    <row r="15" spans="1:24">
      <c r="A15" s="114"/>
      <c r="B15" s="125" t="s">
        <v>173</v>
      </c>
      <c r="C15" s="93" t="s">
        <v>30</v>
      </c>
      <c r="D15" s="94">
        <f>縦断側溝部計算書!V13</f>
        <v>2.2400000000000002</v>
      </c>
      <c r="E15" s="95"/>
      <c r="F15" s="94"/>
      <c r="G15" s="95"/>
      <c r="H15" s="115"/>
      <c r="I15" s="98"/>
      <c r="J15" s="96"/>
      <c r="K15" s="98" t="s">
        <v>24</v>
      </c>
      <c r="L15" s="99">
        <f>D15-F15-H15*J15</f>
        <v>2.2400000000000002</v>
      </c>
      <c r="M15" s="260" t="s">
        <v>11</v>
      </c>
      <c r="N15" s="101">
        <f>ROUND(L15,0)</f>
        <v>2</v>
      </c>
      <c r="O15" s="102">
        <f>ROUND(N15,0)</f>
        <v>2</v>
      </c>
    </row>
    <row r="16" spans="1:24">
      <c r="A16" s="295"/>
      <c r="B16" s="296"/>
      <c r="C16" s="297"/>
      <c r="D16" s="108"/>
      <c r="E16" s="98"/>
      <c r="F16" s="108"/>
      <c r="G16" s="98"/>
      <c r="H16" s="108"/>
      <c r="I16" s="98"/>
      <c r="J16" s="150"/>
      <c r="K16" s="98"/>
      <c r="L16" s="108"/>
      <c r="M16" s="135"/>
      <c r="N16" s="298"/>
      <c r="O16" s="235"/>
    </row>
    <row r="17" spans="1:24" s="299" customFormat="1" ht="15" customHeight="1">
      <c r="A17" s="312" t="s">
        <v>170</v>
      </c>
      <c r="B17" s="313"/>
      <c r="C17" s="314"/>
      <c r="D17" s="315"/>
      <c r="E17" s="316"/>
      <c r="F17" s="701"/>
      <c r="G17" s="701"/>
      <c r="H17" s="701"/>
      <c r="I17" s="316"/>
      <c r="J17" s="315"/>
      <c r="K17" s="316"/>
      <c r="L17" s="317"/>
      <c r="M17" s="318"/>
      <c r="N17" s="319"/>
      <c r="O17" s="320"/>
    </row>
    <row r="18" spans="1:24" s="299" customFormat="1" ht="15" customHeight="1">
      <c r="A18" s="306" t="s">
        <v>89</v>
      </c>
      <c r="B18" s="301" t="s">
        <v>90</v>
      </c>
      <c r="C18" s="307" t="s">
        <v>21</v>
      </c>
      <c r="D18" s="308">
        <f>D6</f>
        <v>71.03</v>
      </c>
      <c r="E18" s="308" t="s">
        <v>177</v>
      </c>
      <c r="F18" s="309">
        <f>D12</f>
        <v>23.159999999999997</v>
      </c>
      <c r="G18" s="309"/>
      <c r="H18" s="309"/>
      <c r="I18" s="303"/>
      <c r="J18" s="310"/>
      <c r="K18" s="303" t="s">
        <v>10</v>
      </c>
      <c r="L18" s="309">
        <f>D18-F18</f>
        <v>47.870000000000005</v>
      </c>
      <c r="M18" s="311" t="s">
        <v>19</v>
      </c>
      <c r="N18" s="549">
        <f>L18</f>
        <v>47.870000000000005</v>
      </c>
      <c r="O18" s="102">
        <f>ROUND(N18,-1)</f>
        <v>50</v>
      </c>
    </row>
    <row r="19" spans="1:24" s="299" customFormat="1" ht="15" customHeight="1" thickBot="1">
      <c r="A19" s="300"/>
      <c r="B19" s="301"/>
      <c r="C19" s="321"/>
      <c r="D19" s="322"/>
      <c r="E19" s="310"/>
      <c r="F19" s="302"/>
      <c r="G19" s="310"/>
      <c r="H19" s="310"/>
      <c r="I19" s="310"/>
      <c r="J19" s="310"/>
      <c r="K19" s="323"/>
      <c r="L19" s="310"/>
      <c r="M19" s="304"/>
      <c r="N19" s="305"/>
      <c r="O19" s="324"/>
    </row>
    <row r="20" spans="1:24" ht="13.5" customHeight="1">
      <c r="A20" s="325" t="s">
        <v>13</v>
      </c>
      <c r="B20" s="743" t="s">
        <v>56</v>
      </c>
      <c r="C20" s="326"/>
      <c r="D20" s="88"/>
      <c r="E20" s="327"/>
      <c r="F20" s="88"/>
      <c r="G20" s="327"/>
      <c r="H20" s="88"/>
      <c r="I20" s="89"/>
      <c r="J20" s="90"/>
      <c r="K20" s="89"/>
      <c r="L20" s="328"/>
      <c r="M20" s="259"/>
      <c r="N20" s="329"/>
      <c r="O20" s="91"/>
    </row>
    <row r="21" spans="1:24">
      <c r="A21" s="92" t="s">
        <v>0</v>
      </c>
      <c r="B21" s="744"/>
      <c r="C21" s="330" t="s">
        <v>30</v>
      </c>
      <c r="D21" s="94">
        <f>立積・平積計算書!K27</f>
        <v>195.22000000000003</v>
      </c>
      <c r="E21" s="95"/>
      <c r="F21" s="96"/>
      <c r="G21" s="95"/>
      <c r="H21" s="97"/>
      <c r="I21" s="95"/>
      <c r="J21" s="96"/>
      <c r="K21" s="98" t="s">
        <v>24</v>
      </c>
      <c r="L21" s="99">
        <f>D21</f>
        <v>195.22000000000003</v>
      </c>
      <c r="M21" s="260" t="s">
        <v>11</v>
      </c>
      <c r="N21" s="331">
        <f>ROUND(L21,0)</f>
        <v>195</v>
      </c>
      <c r="O21" s="102">
        <f>ROUND(N21,-1)</f>
        <v>200</v>
      </c>
      <c r="Q21" s="103"/>
      <c r="R21" s="695"/>
      <c r="S21" s="695"/>
      <c r="T21" s="695"/>
      <c r="U21" s="695"/>
      <c r="V21" s="695"/>
      <c r="W21" s="695"/>
      <c r="X21" s="695"/>
    </row>
    <row r="22" spans="1:24">
      <c r="A22" s="246"/>
      <c r="B22" s="745"/>
      <c r="C22" s="247"/>
      <c r="D22" s="104"/>
      <c r="E22" s="105"/>
      <c r="F22" s="106"/>
      <c r="G22" s="105"/>
      <c r="H22" s="105"/>
      <c r="I22" s="133"/>
      <c r="J22" s="217"/>
      <c r="K22" s="133"/>
      <c r="L22" s="134"/>
      <c r="M22" s="261"/>
      <c r="N22" s="220"/>
      <c r="O22" s="109"/>
      <c r="Q22" s="110"/>
    </row>
    <row r="23" spans="1:24" ht="13.5" customHeight="1">
      <c r="A23" s="333"/>
      <c r="B23" s="334"/>
      <c r="C23" s="335"/>
      <c r="D23" s="336"/>
      <c r="E23" s="337"/>
      <c r="F23" s="336"/>
      <c r="G23" s="207"/>
      <c r="H23" s="208"/>
      <c r="I23" s="207"/>
      <c r="J23" s="208"/>
      <c r="K23" s="207"/>
      <c r="L23" s="209"/>
      <c r="M23" s="210"/>
      <c r="N23" s="211"/>
      <c r="O23" s="113"/>
    </row>
    <row r="24" spans="1:24">
      <c r="A24" s="114" t="s">
        <v>36</v>
      </c>
      <c r="B24" s="262" t="s">
        <v>57</v>
      </c>
      <c r="C24" s="330" t="s">
        <v>30</v>
      </c>
      <c r="D24" s="94">
        <f>立積・平積計算書!K27</f>
        <v>195.22000000000003</v>
      </c>
      <c r="E24" s="95"/>
      <c r="F24" s="94"/>
      <c r="G24" s="95"/>
      <c r="H24" s="115"/>
      <c r="I24" s="98"/>
      <c r="J24" s="96"/>
      <c r="K24" s="98" t="s">
        <v>24</v>
      </c>
      <c r="L24" s="99">
        <f>D24-F24-H24*J24</f>
        <v>195.22000000000003</v>
      </c>
      <c r="M24" s="260" t="s">
        <v>11</v>
      </c>
      <c r="N24" s="331">
        <f>ROUND(L24,0)</f>
        <v>195</v>
      </c>
      <c r="O24" s="102">
        <f>ROUND(N24,-1)</f>
        <v>200</v>
      </c>
    </row>
    <row r="25" spans="1:24">
      <c r="A25" s="338"/>
      <c r="B25" s="339"/>
      <c r="C25" s="340"/>
      <c r="D25" s="217"/>
      <c r="E25" s="133"/>
      <c r="F25" s="217"/>
      <c r="G25" s="133"/>
      <c r="H25" s="217"/>
      <c r="I25" s="133"/>
      <c r="J25" s="132"/>
      <c r="K25" s="133"/>
      <c r="L25" s="217"/>
      <c r="M25" s="141"/>
      <c r="N25" s="142"/>
      <c r="O25" s="109"/>
    </row>
    <row r="26" spans="1:24" ht="13.5" customHeight="1">
      <c r="A26" s="111"/>
      <c r="B26" s="296"/>
      <c r="C26" s="332"/>
      <c r="D26" s="96"/>
      <c r="E26" s="95"/>
      <c r="F26" s="96"/>
      <c r="G26" s="98"/>
      <c r="H26" s="108"/>
      <c r="I26" s="98"/>
      <c r="J26" s="108"/>
      <c r="K26" s="98"/>
      <c r="L26" s="112"/>
      <c r="M26" s="260"/>
      <c r="N26" s="331"/>
      <c r="O26" s="235"/>
    </row>
    <row r="27" spans="1:24">
      <c r="A27" s="114" t="s">
        <v>100</v>
      </c>
      <c r="B27" s="262" t="s">
        <v>101</v>
      </c>
      <c r="C27" s="330" t="s">
        <v>30</v>
      </c>
      <c r="D27" s="94">
        <f>立積・平積計算書!N27</f>
        <v>22.4</v>
      </c>
      <c r="E27" s="95"/>
      <c r="F27" s="94"/>
      <c r="G27" s="95"/>
      <c r="H27" s="115"/>
      <c r="I27" s="98"/>
      <c r="J27" s="96"/>
      <c r="K27" s="98" t="s">
        <v>24</v>
      </c>
      <c r="L27" s="99">
        <f>D27-F27-H27*J27</f>
        <v>22.4</v>
      </c>
      <c r="M27" s="260" t="s">
        <v>11</v>
      </c>
      <c r="N27" s="331">
        <f>ROUND(L27,0)</f>
        <v>22</v>
      </c>
      <c r="O27" s="102">
        <f>ROUND(N27,-1)</f>
        <v>20</v>
      </c>
    </row>
    <row r="28" spans="1:24" ht="14.25" thickBot="1">
      <c r="A28" s="116"/>
      <c r="B28" s="249"/>
      <c r="C28" s="117"/>
      <c r="D28" s="118"/>
      <c r="E28" s="119"/>
      <c r="F28" s="118"/>
      <c r="G28" s="119"/>
      <c r="H28" s="118"/>
      <c r="I28" s="119"/>
      <c r="J28" s="120"/>
      <c r="K28" s="119"/>
      <c r="L28" s="118"/>
      <c r="M28" s="121"/>
      <c r="N28" s="122"/>
      <c r="O28" s="123"/>
    </row>
    <row r="29" spans="1:24" s="299" customFormat="1" ht="15" customHeight="1">
      <c r="A29" s="341" t="s">
        <v>102</v>
      </c>
      <c r="B29" s="342"/>
      <c r="C29" s="343"/>
      <c r="D29" s="344"/>
      <c r="E29" s="345"/>
      <c r="F29" s="346"/>
      <c r="G29" s="345"/>
      <c r="H29" s="345"/>
      <c r="I29" s="345"/>
      <c r="J29" s="345"/>
      <c r="K29" s="347"/>
      <c r="L29" s="345"/>
      <c r="M29" s="348"/>
      <c r="N29" s="349"/>
      <c r="O29" s="350"/>
    </row>
    <row r="30" spans="1:24" s="299" customFormat="1" ht="15" customHeight="1">
      <c r="A30" s="746" t="s">
        <v>178</v>
      </c>
      <c r="B30" s="750"/>
      <c r="C30" s="351" t="s">
        <v>29</v>
      </c>
      <c r="D30" s="352"/>
      <c r="E30" s="353"/>
      <c r="F30" s="354"/>
      <c r="G30" s="353"/>
      <c r="H30" s="353"/>
      <c r="I30" s="353"/>
      <c r="J30" s="353"/>
      <c r="K30" s="355" t="s">
        <v>105</v>
      </c>
      <c r="L30" s="353">
        <v>1</v>
      </c>
      <c r="M30" s="356" t="s">
        <v>61</v>
      </c>
      <c r="N30" s="357">
        <f>L30</f>
        <v>1</v>
      </c>
      <c r="O30" s="102">
        <f>ROUND(N30,0)</f>
        <v>1</v>
      </c>
    </row>
    <row r="31" spans="1:24" s="299" customFormat="1" ht="15" customHeight="1" thickBot="1">
      <c r="A31" s="751"/>
      <c r="B31" s="752"/>
      <c r="C31" s="359"/>
      <c r="D31" s="360"/>
      <c r="E31" s="361"/>
      <c r="F31" s="362"/>
      <c r="G31" s="361"/>
      <c r="H31" s="361"/>
      <c r="I31" s="361"/>
      <c r="J31" s="361"/>
      <c r="K31" s="363"/>
      <c r="L31" s="361"/>
      <c r="M31" s="364"/>
      <c r="N31" s="365"/>
      <c r="O31" s="366"/>
    </row>
    <row r="32" spans="1:24" s="299" customFormat="1" ht="15" customHeight="1" thickTop="1">
      <c r="A32" s="678" t="s">
        <v>117</v>
      </c>
      <c r="B32" s="731"/>
      <c r="C32" s="392" t="s">
        <v>21</v>
      </c>
      <c r="D32" s="398">
        <v>0.9</v>
      </c>
      <c r="E32" s="398" t="s">
        <v>20</v>
      </c>
      <c r="F32" s="398">
        <v>0.9</v>
      </c>
      <c r="G32" s="398" t="s">
        <v>20</v>
      </c>
      <c r="H32" s="398">
        <v>0.1</v>
      </c>
      <c r="I32" s="398"/>
      <c r="J32" s="399"/>
      <c r="K32" s="398"/>
      <c r="L32" s="400"/>
      <c r="M32" s="356"/>
      <c r="N32" s="401"/>
      <c r="O32" s="358"/>
    </row>
    <row r="33" spans="1:15" s="299" customFormat="1" ht="15" customHeight="1">
      <c r="A33" s="678"/>
      <c r="B33" s="731"/>
      <c r="C33" s="402"/>
      <c r="D33" s="403"/>
      <c r="E33" s="403"/>
      <c r="F33" s="403"/>
      <c r="G33" s="403"/>
      <c r="H33" s="403"/>
      <c r="I33" s="403"/>
      <c r="J33" s="403"/>
      <c r="K33" s="403"/>
      <c r="L33" s="404"/>
      <c r="M33" s="378" t="s">
        <v>19</v>
      </c>
      <c r="N33" s="405">
        <f>ROUND(L34,2)</f>
        <v>0.08</v>
      </c>
      <c r="O33" s="358"/>
    </row>
    <row r="34" spans="1:15" s="299" customFormat="1" ht="15" customHeight="1">
      <c r="A34" s="682"/>
      <c r="B34" s="753"/>
      <c r="C34" s="406"/>
      <c r="D34" s="407"/>
      <c r="E34" s="407"/>
      <c r="F34" s="407"/>
      <c r="G34" s="407"/>
      <c r="H34" s="407"/>
      <c r="I34" s="407"/>
      <c r="J34" s="408"/>
      <c r="K34" s="409" t="s">
        <v>24</v>
      </c>
      <c r="L34" s="410">
        <f>D32*F32*H32</f>
        <v>8.1000000000000016E-2</v>
      </c>
      <c r="M34" s="411"/>
      <c r="N34" s="412"/>
      <c r="O34" s="413"/>
    </row>
    <row r="35" spans="1:15" s="299" customFormat="1" ht="15" customHeight="1">
      <c r="A35" s="414"/>
      <c r="B35" s="415"/>
      <c r="C35" s="416" t="s">
        <v>30</v>
      </c>
      <c r="D35" s="417">
        <v>0.1</v>
      </c>
      <c r="E35" s="417" t="s">
        <v>20</v>
      </c>
      <c r="F35" s="417">
        <v>0.9</v>
      </c>
      <c r="G35" s="417" t="s">
        <v>20</v>
      </c>
      <c r="H35" s="418">
        <v>4</v>
      </c>
      <c r="I35" s="417"/>
      <c r="J35" s="417"/>
      <c r="K35" s="417"/>
      <c r="L35" s="419"/>
      <c r="M35" s="420"/>
      <c r="N35" s="421"/>
      <c r="O35" s="358"/>
    </row>
    <row r="36" spans="1:15" s="299" customFormat="1" ht="15" customHeight="1">
      <c r="A36" s="746" t="s">
        <v>112</v>
      </c>
      <c r="B36" s="747"/>
      <c r="C36" s="402"/>
      <c r="D36" s="403"/>
      <c r="E36" s="403"/>
      <c r="F36" s="403"/>
      <c r="G36" s="403"/>
      <c r="H36" s="403"/>
      <c r="I36" s="403"/>
      <c r="J36" s="403"/>
      <c r="K36" s="403"/>
      <c r="L36" s="404"/>
      <c r="M36" s="378" t="s">
        <v>42</v>
      </c>
      <c r="N36" s="405">
        <f>L37</f>
        <v>0.36000000000000004</v>
      </c>
      <c r="O36" s="358"/>
    </row>
    <row r="37" spans="1:15" s="299" customFormat="1" ht="15" customHeight="1">
      <c r="A37" s="422"/>
      <c r="B37" s="423"/>
      <c r="C37" s="406"/>
      <c r="D37" s="407"/>
      <c r="E37" s="407"/>
      <c r="F37" s="407"/>
      <c r="G37" s="407"/>
      <c r="H37" s="407"/>
      <c r="I37" s="407"/>
      <c r="J37" s="408"/>
      <c r="K37" s="409" t="s">
        <v>24</v>
      </c>
      <c r="L37" s="410">
        <f>D35*F35*H35</f>
        <v>0.36000000000000004</v>
      </c>
      <c r="M37" s="411"/>
      <c r="N37" s="424"/>
      <c r="O37" s="413"/>
    </row>
    <row r="38" spans="1:15" s="299" customFormat="1" ht="15" customHeight="1">
      <c r="A38" s="715" t="s">
        <v>118</v>
      </c>
      <c r="B38" s="754"/>
      <c r="C38" s="425" t="s">
        <v>119</v>
      </c>
      <c r="D38" s="417">
        <v>0.8</v>
      </c>
      <c r="E38" s="417" t="s">
        <v>20</v>
      </c>
      <c r="F38" s="417">
        <v>0.8</v>
      </c>
      <c r="G38" s="426" t="s">
        <v>20</v>
      </c>
      <c r="H38" s="417">
        <v>1</v>
      </c>
      <c r="I38" s="426"/>
      <c r="J38" s="427"/>
      <c r="K38" s="426"/>
      <c r="L38" s="428"/>
      <c r="M38" s="420"/>
      <c r="N38" s="429"/>
      <c r="O38" s="430"/>
    </row>
    <row r="39" spans="1:15" s="299" customFormat="1" ht="15" customHeight="1">
      <c r="A39" s="678"/>
      <c r="B39" s="679"/>
      <c r="C39" s="431" t="s">
        <v>32</v>
      </c>
      <c r="D39" s="398">
        <v>0.5</v>
      </c>
      <c r="E39" s="393" t="s">
        <v>20</v>
      </c>
      <c r="F39" s="398">
        <v>0.5</v>
      </c>
      <c r="G39" s="393" t="s">
        <v>20</v>
      </c>
      <c r="H39" s="398">
        <v>0.85</v>
      </c>
      <c r="I39" s="393"/>
      <c r="J39" s="354"/>
      <c r="K39" s="393"/>
      <c r="L39" s="394"/>
      <c r="M39" s="356"/>
      <c r="N39" s="357"/>
      <c r="O39" s="358"/>
    </row>
    <row r="40" spans="1:15" s="299" customFormat="1" ht="15" customHeight="1">
      <c r="A40" s="678"/>
      <c r="B40" s="679"/>
      <c r="C40" s="431" t="s">
        <v>32</v>
      </c>
      <c r="D40" s="398">
        <v>0.25</v>
      </c>
      <c r="E40" s="393" t="s">
        <v>20</v>
      </c>
      <c r="F40" s="393">
        <v>0.59199999999999997</v>
      </c>
      <c r="G40" s="393" t="s">
        <v>20</v>
      </c>
      <c r="H40" s="398">
        <v>0.15</v>
      </c>
      <c r="I40" s="393"/>
      <c r="J40" s="399"/>
      <c r="K40" s="393"/>
      <c r="L40" s="432"/>
      <c r="M40" s="395" t="s">
        <v>23</v>
      </c>
      <c r="N40" s="433">
        <f>L42</f>
        <v>0.39469712479413455</v>
      </c>
      <c r="O40" s="358"/>
    </row>
    <row r="41" spans="1:15" s="299" customFormat="1" ht="15" customHeight="1">
      <c r="A41" s="678"/>
      <c r="B41" s="679"/>
      <c r="C41" s="431" t="s">
        <v>32</v>
      </c>
      <c r="D41" s="398">
        <v>0.15</v>
      </c>
      <c r="E41" s="393" t="s">
        <v>20</v>
      </c>
      <c r="F41" s="398">
        <v>0.15</v>
      </c>
      <c r="G41" s="393" t="s">
        <v>20</v>
      </c>
      <c r="H41" s="398">
        <f>PI()</f>
        <v>3.1415926535897931</v>
      </c>
      <c r="I41" s="393" t="s">
        <v>195</v>
      </c>
      <c r="J41" s="398">
        <v>0.15</v>
      </c>
      <c r="K41" s="393"/>
      <c r="L41" s="432"/>
      <c r="M41" s="395"/>
      <c r="N41" s="433"/>
      <c r="O41" s="358"/>
    </row>
    <row r="42" spans="1:15" s="299" customFormat="1" ht="15" customHeight="1">
      <c r="A42" s="682"/>
      <c r="B42" s="683"/>
      <c r="C42" s="434"/>
      <c r="D42" s="435"/>
      <c r="E42" s="436"/>
      <c r="F42" s="436"/>
      <c r="G42" s="437"/>
      <c r="H42" s="407"/>
      <c r="I42" s="407"/>
      <c r="J42" s="438"/>
      <c r="K42" s="409" t="s">
        <v>24</v>
      </c>
      <c r="L42" s="410">
        <f>(D38*F38*H38-D39*F39*H39-D40*F40*H40-D41*F41*H41*J41)</f>
        <v>0.39469712479413455</v>
      </c>
      <c r="M42" s="411"/>
      <c r="N42" s="439"/>
      <c r="O42" s="413"/>
    </row>
    <row r="43" spans="1:15" s="299" customFormat="1" ht="15" customHeight="1">
      <c r="A43" s="414"/>
      <c r="B43" s="415"/>
      <c r="C43" s="416" t="s">
        <v>120</v>
      </c>
      <c r="D43" s="417">
        <v>0.8</v>
      </c>
      <c r="E43" s="417" t="s">
        <v>20</v>
      </c>
      <c r="F43" s="417">
        <v>1</v>
      </c>
      <c r="G43" s="417" t="s">
        <v>20</v>
      </c>
      <c r="H43" s="418">
        <v>4</v>
      </c>
      <c r="I43" s="417"/>
      <c r="J43" s="417"/>
      <c r="K43" s="417"/>
      <c r="L43" s="419"/>
      <c r="M43" s="420"/>
      <c r="N43" s="440"/>
      <c r="O43" s="430"/>
    </row>
    <row r="44" spans="1:15" s="299" customFormat="1" ht="15" customHeight="1">
      <c r="A44" s="746" t="s">
        <v>121</v>
      </c>
      <c r="B44" s="747"/>
      <c r="C44" s="441" t="s">
        <v>52</v>
      </c>
      <c r="D44" s="403">
        <v>0.5</v>
      </c>
      <c r="E44" s="403" t="s">
        <v>20</v>
      </c>
      <c r="F44" s="403">
        <v>0.85</v>
      </c>
      <c r="G44" s="403" t="s">
        <v>20</v>
      </c>
      <c r="H44" s="442">
        <v>4</v>
      </c>
      <c r="I44" s="403"/>
      <c r="J44" s="403"/>
      <c r="K44" s="403"/>
      <c r="L44" s="404"/>
      <c r="M44" s="395" t="s">
        <v>11</v>
      </c>
      <c r="N44" s="433">
        <f>L47</f>
        <v>5.2710000000000008</v>
      </c>
      <c r="O44" s="358"/>
    </row>
    <row r="45" spans="1:15" s="299" customFormat="1" ht="15" customHeight="1">
      <c r="A45" s="746" t="s">
        <v>196</v>
      </c>
      <c r="B45" s="750"/>
      <c r="C45" s="443" t="s">
        <v>52</v>
      </c>
      <c r="D45" s="403">
        <v>0.25</v>
      </c>
      <c r="E45" s="403" t="s">
        <v>20</v>
      </c>
      <c r="F45" s="447">
        <v>0.59199999999999997</v>
      </c>
      <c r="G45" s="403" t="s">
        <v>20</v>
      </c>
      <c r="H45" s="442">
        <v>2</v>
      </c>
      <c r="I45" s="403"/>
      <c r="J45" s="442"/>
      <c r="K45" s="403"/>
      <c r="L45" s="400"/>
      <c r="M45" s="395"/>
      <c r="N45" s="433"/>
      <c r="O45" s="358"/>
    </row>
    <row r="46" spans="1:15" s="299" customFormat="1" ht="15" customHeight="1">
      <c r="A46" s="567"/>
      <c r="B46" s="568"/>
      <c r="C46" s="443" t="s">
        <v>52</v>
      </c>
      <c r="D46" s="403">
        <v>0.25</v>
      </c>
      <c r="E46" s="403" t="s">
        <v>20</v>
      </c>
      <c r="F46" s="447">
        <v>0.15</v>
      </c>
      <c r="G46" s="403" t="s">
        <v>20</v>
      </c>
      <c r="H46" s="442">
        <v>2</v>
      </c>
      <c r="I46" s="403"/>
      <c r="J46" s="442"/>
      <c r="K46" s="403"/>
      <c r="L46" s="400"/>
      <c r="M46" s="607"/>
      <c r="N46" s="608"/>
      <c r="O46" s="358"/>
    </row>
    <row r="47" spans="1:15" s="299" customFormat="1" ht="15" customHeight="1">
      <c r="A47" s="422"/>
      <c r="B47" s="423"/>
      <c r="C47" s="434"/>
      <c r="D47" s="435"/>
      <c r="E47" s="436"/>
      <c r="F47" s="436"/>
      <c r="G47" s="407"/>
      <c r="H47" s="444"/>
      <c r="I47" s="407"/>
      <c r="J47" s="438"/>
      <c r="K47" s="409" t="s">
        <v>24</v>
      </c>
      <c r="L47" s="410">
        <f>(D43*F43*H43+D44*F44*H44+D45*F45*H45+D46*F46*H46)</f>
        <v>5.2710000000000008</v>
      </c>
      <c r="M47" s="411"/>
      <c r="N47" s="445"/>
      <c r="O47" s="413"/>
    </row>
    <row r="48" spans="1:15" s="299" customFormat="1" ht="15" customHeight="1">
      <c r="A48" s="746"/>
      <c r="B48" s="747"/>
      <c r="C48" s="609"/>
      <c r="D48" s="403"/>
      <c r="E48" s="403"/>
      <c r="F48" s="403"/>
      <c r="G48" s="403"/>
      <c r="H48" s="442"/>
      <c r="I48" s="403"/>
      <c r="J48" s="403"/>
      <c r="K48" s="403"/>
      <c r="L48" s="404"/>
      <c r="M48" s="395"/>
      <c r="N48" s="433"/>
      <c r="O48" s="358"/>
    </row>
    <row r="49" spans="1:15" s="299" customFormat="1" ht="15" customHeight="1">
      <c r="A49" s="746" t="s">
        <v>121</v>
      </c>
      <c r="B49" s="747"/>
      <c r="C49" s="600" t="s">
        <v>120</v>
      </c>
      <c r="D49" s="94">
        <v>2</v>
      </c>
      <c r="E49" s="94" t="s">
        <v>20</v>
      </c>
      <c r="F49" s="94">
        <f>PI()</f>
        <v>3.1415926535897931</v>
      </c>
      <c r="G49" s="94" t="s">
        <v>20</v>
      </c>
      <c r="H49" s="94">
        <v>0.15</v>
      </c>
      <c r="I49" s="94" t="s">
        <v>195</v>
      </c>
      <c r="J49" s="94">
        <v>0.15</v>
      </c>
      <c r="K49" s="94" t="s">
        <v>197</v>
      </c>
      <c r="L49" s="400">
        <f>D49*F49*H49*J49</f>
        <v>0.1413716694115407</v>
      </c>
      <c r="M49" s="395" t="s">
        <v>11</v>
      </c>
      <c r="N49" s="433">
        <f>L49</f>
        <v>0.1413716694115407</v>
      </c>
      <c r="O49" s="358"/>
    </row>
    <row r="50" spans="1:15" s="299" customFormat="1" ht="15" customHeight="1">
      <c r="A50" s="746" t="s">
        <v>198</v>
      </c>
      <c r="B50" s="750"/>
      <c r="C50" s="600"/>
      <c r="D50" s="94"/>
      <c r="E50" s="94"/>
      <c r="F50" s="94"/>
      <c r="G50" s="94"/>
      <c r="H50" s="94"/>
      <c r="I50" s="94"/>
      <c r="J50" s="94"/>
      <c r="K50" s="94"/>
      <c r="L50" s="400"/>
      <c r="M50" s="607"/>
      <c r="N50" s="608"/>
      <c r="O50" s="358"/>
    </row>
    <row r="51" spans="1:15" s="299" customFormat="1" ht="15" customHeight="1">
      <c r="A51" s="748"/>
      <c r="B51" s="749"/>
      <c r="C51" s="434"/>
      <c r="D51" s="435"/>
      <c r="E51" s="436"/>
      <c r="F51" s="436"/>
      <c r="G51" s="407"/>
      <c r="H51" s="444"/>
      <c r="I51" s="407"/>
      <c r="J51" s="438"/>
      <c r="K51" s="409"/>
      <c r="L51" s="410"/>
      <c r="M51" s="411"/>
      <c r="N51" s="445"/>
      <c r="O51" s="413"/>
    </row>
    <row r="52" spans="1:15" s="299" customFormat="1" ht="15.2" customHeight="1">
      <c r="A52" s="715" t="s">
        <v>122</v>
      </c>
      <c r="B52" s="755"/>
      <c r="C52" s="416" t="s">
        <v>123</v>
      </c>
      <c r="D52" s="417">
        <v>0.7</v>
      </c>
      <c r="E52" s="417"/>
      <c r="F52" s="418"/>
      <c r="G52" s="417"/>
      <c r="H52" s="417"/>
      <c r="I52" s="417"/>
      <c r="J52" s="417"/>
      <c r="K52" s="417"/>
      <c r="L52" s="419"/>
      <c r="M52" s="420"/>
      <c r="N52" s="446"/>
      <c r="O52" s="430"/>
    </row>
    <row r="53" spans="1:15" s="299" customFormat="1" ht="15.2" customHeight="1">
      <c r="A53" s="678"/>
      <c r="B53" s="731"/>
      <c r="C53" s="402"/>
      <c r="D53" s="447">
        <v>0.995</v>
      </c>
      <c r="E53" s="403" t="s">
        <v>20</v>
      </c>
      <c r="F53" s="403">
        <f>D52</f>
        <v>0.7</v>
      </c>
      <c r="G53" s="403" t="s">
        <v>116</v>
      </c>
      <c r="H53" s="442">
        <v>1000</v>
      </c>
      <c r="I53" s="403" t="s">
        <v>20</v>
      </c>
      <c r="J53" s="442">
        <v>1</v>
      </c>
      <c r="K53" s="403"/>
      <c r="L53" s="404"/>
      <c r="M53" s="378" t="s">
        <v>124</v>
      </c>
      <c r="N53" s="448">
        <f>ROUND(L54,3)</f>
        <v>1E-3</v>
      </c>
      <c r="O53" s="358"/>
    </row>
    <row r="54" spans="1:15" s="299" customFormat="1" ht="15.2" customHeight="1">
      <c r="A54" s="682"/>
      <c r="B54" s="753"/>
      <c r="C54" s="406"/>
      <c r="D54" s="407"/>
      <c r="E54" s="407"/>
      <c r="F54" s="407"/>
      <c r="G54" s="407"/>
      <c r="H54" s="407"/>
      <c r="I54" s="407"/>
      <c r="J54" s="408"/>
      <c r="K54" s="409" t="s">
        <v>24</v>
      </c>
      <c r="L54" s="449">
        <f>D53*F53/H53*J53</f>
        <v>6.9649999999999996E-4</v>
      </c>
      <c r="M54" s="411"/>
      <c r="N54" s="445"/>
      <c r="O54" s="413"/>
    </row>
    <row r="55" spans="1:15" s="299" customFormat="1" ht="15" customHeight="1">
      <c r="A55" s="715" t="s">
        <v>125</v>
      </c>
      <c r="B55" s="754"/>
      <c r="C55" s="351"/>
      <c r="D55" s="352"/>
      <c r="E55" s="353"/>
      <c r="F55" s="354"/>
      <c r="G55" s="353"/>
      <c r="H55" s="353"/>
      <c r="I55" s="353"/>
      <c r="J55" s="353"/>
      <c r="K55" s="355"/>
      <c r="L55" s="353"/>
      <c r="M55" s="356"/>
      <c r="N55" s="379"/>
      <c r="O55" s="358"/>
    </row>
    <row r="56" spans="1:15" s="299" customFormat="1" ht="15" customHeight="1">
      <c r="A56" s="678"/>
      <c r="B56" s="679"/>
      <c r="C56" s="351" t="s">
        <v>29</v>
      </c>
      <c r="D56" s="352"/>
      <c r="E56" s="353"/>
      <c r="F56" s="354"/>
      <c r="G56" s="353"/>
      <c r="H56" s="353"/>
      <c r="I56" s="353"/>
      <c r="J56" s="353"/>
      <c r="K56" s="355" t="s">
        <v>24</v>
      </c>
      <c r="L56" s="450">
        <v>1</v>
      </c>
      <c r="M56" s="395" t="s">
        <v>126</v>
      </c>
      <c r="N56" s="451">
        <f t="shared" ref="N56" si="0">ROUND(L56,1)</f>
        <v>1</v>
      </c>
      <c r="O56" s="358"/>
    </row>
    <row r="57" spans="1:15" s="299" customFormat="1" ht="15" customHeight="1" thickBot="1">
      <c r="A57" s="680"/>
      <c r="B57" s="681"/>
      <c r="C57" s="452"/>
      <c r="D57" s="453"/>
      <c r="E57" s="454"/>
      <c r="F57" s="455"/>
      <c r="G57" s="454"/>
      <c r="H57" s="454"/>
      <c r="I57" s="454"/>
      <c r="J57" s="454"/>
      <c r="K57" s="456"/>
      <c r="L57" s="454"/>
      <c r="M57" s="457"/>
      <c r="N57" s="458"/>
      <c r="O57" s="391"/>
    </row>
    <row r="58" spans="1:15" s="299" customFormat="1" ht="12.75">
      <c r="A58" s="689" t="s">
        <v>102</v>
      </c>
      <c r="B58" s="690"/>
      <c r="C58" s="367" t="s">
        <v>103</v>
      </c>
      <c r="D58" s="346"/>
      <c r="E58" s="368"/>
      <c r="F58" s="346"/>
      <c r="G58" s="368"/>
      <c r="H58" s="346"/>
      <c r="I58" s="368"/>
      <c r="J58" s="346"/>
      <c r="K58" s="368"/>
      <c r="L58" s="369"/>
      <c r="M58" s="370"/>
      <c r="N58" s="371"/>
      <c r="O58" s="350"/>
    </row>
    <row r="59" spans="1:15" s="299" customFormat="1" ht="12" customHeight="1">
      <c r="A59" s="691" t="s">
        <v>129</v>
      </c>
      <c r="B59" s="692"/>
      <c r="C59" s="372" t="s">
        <v>104</v>
      </c>
      <c r="D59" s="514">
        <v>18</v>
      </c>
      <c r="E59" s="374"/>
      <c r="F59" s="375"/>
      <c r="G59" s="374"/>
      <c r="H59" s="373"/>
      <c r="I59" s="376"/>
      <c r="J59" s="375"/>
      <c r="K59" s="376" t="s">
        <v>10</v>
      </c>
      <c r="L59" s="515">
        <f>D59</f>
        <v>18</v>
      </c>
      <c r="M59" s="378" t="s">
        <v>22</v>
      </c>
      <c r="N59" s="379">
        <f>ROUND(L59,1)</f>
        <v>18</v>
      </c>
      <c r="O59" s="102">
        <f>ROUND(N59,0)</f>
        <v>18</v>
      </c>
    </row>
    <row r="60" spans="1:15" s="299" customFormat="1" ht="12" customHeight="1" thickBot="1">
      <c r="A60" s="702"/>
      <c r="B60" s="703"/>
      <c r="C60" s="380"/>
      <c r="D60" s="381"/>
      <c r="E60" s="382"/>
      <c r="F60" s="381"/>
      <c r="G60" s="382"/>
      <c r="H60" s="381"/>
      <c r="I60" s="382"/>
      <c r="J60" s="383"/>
      <c r="K60" s="382"/>
      <c r="L60" s="381"/>
      <c r="M60" s="384"/>
      <c r="N60" s="384"/>
      <c r="O60" s="366"/>
    </row>
    <row r="61" spans="1:15" s="299" customFormat="1" ht="12" customHeight="1" thickTop="1">
      <c r="A61" s="459"/>
      <c r="B61" s="460"/>
      <c r="C61" s="461"/>
      <c r="D61" s="461"/>
      <c r="E61" s="461"/>
      <c r="F61" s="461"/>
      <c r="G61" s="461"/>
      <c r="H61" s="461"/>
      <c r="I61" s="461"/>
      <c r="J61" s="462"/>
      <c r="K61" s="462"/>
      <c r="L61" s="463" t="s">
        <v>106</v>
      </c>
      <c r="M61" s="464"/>
      <c r="N61" s="465"/>
      <c r="O61" s="466"/>
    </row>
    <row r="62" spans="1:15" s="299" customFormat="1" ht="12" customHeight="1">
      <c r="A62" s="713" t="s">
        <v>60</v>
      </c>
      <c r="B62" s="714"/>
      <c r="C62" s="372" t="s">
        <v>107</v>
      </c>
      <c r="D62" s="373">
        <v>5</v>
      </c>
      <c r="E62" s="374"/>
      <c r="F62" s="375"/>
      <c r="G62" s="374"/>
      <c r="H62" s="373"/>
      <c r="I62" s="376"/>
      <c r="J62" s="375"/>
      <c r="K62" s="376" t="s">
        <v>10</v>
      </c>
      <c r="L62" s="377">
        <f>D62</f>
        <v>5</v>
      </c>
      <c r="M62" s="467" t="s">
        <v>108</v>
      </c>
      <c r="N62" s="468">
        <f>L62</f>
        <v>5</v>
      </c>
      <c r="O62" s="324"/>
    </row>
    <row r="63" spans="1:15" s="299" customFormat="1" ht="12" customHeight="1">
      <c r="A63" s="469"/>
      <c r="B63" s="470"/>
      <c r="C63" s="471"/>
      <c r="D63" s="471"/>
      <c r="E63" s="471"/>
      <c r="F63" s="471"/>
      <c r="G63" s="471"/>
      <c r="H63" s="471"/>
      <c r="I63" s="471"/>
      <c r="J63" s="471"/>
      <c r="K63" s="471"/>
      <c r="L63" s="472"/>
      <c r="M63" s="473"/>
      <c r="N63" s="474"/>
      <c r="O63" s="475"/>
    </row>
    <row r="64" spans="1:15" s="299" customFormat="1" ht="15" customHeight="1">
      <c r="A64" s="715" t="s">
        <v>131</v>
      </c>
      <c r="B64" s="716"/>
      <c r="C64" s="476"/>
      <c r="D64" s="477"/>
      <c r="E64" s="478"/>
      <c r="F64" s="427"/>
      <c r="G64" s="478"/>
      <c r="H64" s="478"/>
      <c r="I64" s="478"/>
      <c r="J64" s="478"/>
      <c r="K64" s="479"/>
      <c r="L64" s="478"/>
      <c r="M64" s="420"/>
      <c r="N64" s="480"/>
      <c r="O64" s="430"/>
    </row>
    <row r="65" spans="1:15" s="299" customFormat="1" ht="15" customHeight="1">
      <c r="A65" s="691"/>
      <c r="B65" s="692"/>
      <c r="C65" s="351" t="s">
        <v>29</v>
      </c>
      <c r="D65" s="352"/>
      <c r="E65" s="353"/>
      <c r="F65" s="354"/>
      <c r="G65" s="353"/>
      <c r="H65" s="353"/>
      <c r="I65" s="353"/>
      <c r="J65" s="353"/>
      <c r="K65" s="355" t="s">
        <v>24</v>
      </c>
      <c r="L65" s="353">
        <v>19</v>
      </c>
      <c r="M65" s="395" t="s">
        <v>109</v>
      </c>
      <c r="N65" s="379">
        <f t="shared" ref="N65" si="1">ROUND(L65,1)</f>
        <v>19</v>
      </c>
      <c r="O65" s="358"/>
    </row>
    <row r="66" spans="1:15" s="299" customFormat="1" ht="15" customHeight="1">
      <c r="A66" s="717"/>
      <c r="B66" s="718"/>
      <c r="C66" s="481"/>
      <c r="D66" s="482"/>
      <c r="E66" s="483"/>
      <c r="F66" s="484"/>
      <c r="G66" s="483"/>
      <c r="H66" s="483"/>
      <c r="I66" s="483"/>
      <c r="J66" s="483"/>
      <c r="K66" s="485"/>
      <c r="L66" s="483"/>
      <c r="M66" s="411"/>
      <c r="N66" s="445"/>
      <c r="O66" s="413"/>
    </row>
    <row r="67" spans="1:15" s="299" customFormat="1" ht="15" customHeight="1">
      <c r="A67" s="715" t="s">
        <v>132</v>
      </c>
      <c r="B67" s="716"/>
      <c r="C67" s="476"/>
      <c r="D67" s="477"/>
      <c r="E67" s="478"/>
      <c r="F67" s="427"/>
      <c r="G67" s="478"/>
      <c r="H67" s="478"/>
      <c r="I67" s="478"/>
      <c r="J67" s="478"/>
      <c r="K67" s="479"/>
      <c r="L67" s="478"/>
      <c r="M67" s="420"/>
      <c r="N67" s="480"/>
      <c r="O67" s="430"/>
    </row>
    <row r="68" spans="1:15" s="299" customFormat="1" ht="15" customHeight="1">
      <c r="A68" s="691"/>
      <c r="B68" s="692"/>
      <c r="C68" s="351" t="s">
        <v>29</v>
      </c>
      <c r="D68" s="352"/>
      <c r="E68" s="353"/>
      <c r="F68" s="354"/>
      <c r="G68" s="353"/>
      <c r="H68" s="353"/>
      <c r="I68" s="353"/>
      <c r="J68" s="353"/>
      <c r="K68" s="355" t="s">
        <v>24</v>
      </c>
      <c r="L68" s="353">
        <v>1</v>
      </c>
      <c r="M68" s="395" t="s">
        <v>109</v>
      </c>
      <c r="N68" s="379">
        <f t="shared" ref="N68" si="2">ROUND(L68,1)</f>
        <v>1</v>
      </c>
      <c r="O68" s="358"/>
    </row>
    <row r="69" spans="1:15" s="299" customFormat="1" ht="15" customHeight="1">
      <c r="A69" s="717"/>
      <c r="B69" s="718"/>
      <c r="C69" s="481"/>
      <c r="D69" s="482"/>
      <c r="E69" s="483"/>
      <c r="F69" s="484"/>
      <c r="G69" s="483"/>
      <c r="H69" s="483"/>
      <c r="I69" s="483"/>
      <c r="J69" s="483"/>
      <c r="K69" s="485"/>
      <c r="L69" s="483"/>
      <c r="M69" s="411"/>
      <c r="N69" s="445"/>
      <c r="O69" s="413"/>
    </row>
    <row r="70" spans="1:15" s="299" customFormat="1" ht="12" customHeight="1">
      <c r="A70" s="486"/>
      <c r="B70" s="487"/>
      <c r="C70" s="488"/>
      <c r="D70" s="488"/>
      <c r="E70" s="488"/>
      <c r="F70" s="488"/>
      <c r="G70" s="488"/>
      <c r="H70" s="488"/>
      <c r="I70" s="488"/>
      <c r="J70" s="488"/>
      <c r="K70" s="488"/>
      <c r="L70" s="487"/>
      <c r="M70" s="378"/>
      <c r="N70" s="357"/>
      <c r="O70" s="358"/>
    </row>
    <row r="71" spans="1:15" s="299" customFormat="1" ht="12" customHeight="1">
      <c r="A71" s="704" t="s">
        <v>110</v>
      </c>
      <c r="B71" s="705"/>
      <c r="C71" s="706" t="s">
        <v>159</v>
      </c>
      <c r="D71" s="707"/>
      <c r="E71" s="707"/>
      <c r="F71" s="707"/>
      <c r="G71" s="707"/>
      <c r="H71" s="707"/>
      <c r="I71" s="707"/>
      <c r="J71" s="707"/>
      <c r="K71" s="707"/>
      <c r="L71" s="708"/>
      <c r="M71" s="378" t="s">
        <v>23</v>
      </c>
      <c r="N71" s="491">
        <v>0.55000000000000004</v>
      </c>
      <c r="O71" s="358"/>
    </row>
    <row r="72" spans="1:15" s="299" customFormat="1" ht="12" customHeight="1">
      <c r="A72" s="709" t="s">
        <v>111</v>
      </c>
      <c r="B72" s="710"/>
      <c r="C72" s="492"/>
      <c r="D72" s="492"/>
      <c r="E72" s="492"/>
      <c r="F72" s="492"/>
      <c r="G72" s="492"/>
      <c r="H72" s="492"/>
      <c r="I72" s="492"/>
      <c r="J72" s="492"/>
      <c r="K72" s="492"/>
      <c r="L72" s="493"/>
      <c r="M72" s="412"/>
      <c r="N72" s="445"/>
      <c r="O72" s="413"/>
    </row>
    <row r="73" spans="1:15" s="299" customFormat="1" ht="12" customHeight="1">
      <c r="A73" s="494"/>
      <c r="B73" s="487"/>
      <c r="C73" s="488"/>
      <c r="D73" s="488"/>
      <c r="E73" s="488"/>
      <c r="F73" s="488"/>
      <c r="G73" s="488"/>
      <c r="H73" s="488"/>
      <c r="I73" s="488"/>
      <c r="J73" s="488"/>
      <c r="K73" s="488"/>
      <c r="L73" s="487"/>
      <c r="M73" s="378"/>
      <c r="N73" s="357"/>
      <c r="O73" s="358"/>
    </row>
    <row r="74" spans="1:15" s="299" customFormat="1" ht="12" customHeight="1">
      <c r="A74" s="691" t="s">
        <v>112</v>
      </c>
      <c r="B74" s="692"/>
      <c r="C74" s="707" t="s">
        <v>113</v>
      </c>
      <c r="D74" s="707"/>
      <c r="E74" s="707"/>
      <c r="F74" s="707"/>
      <c r="G74" s="707"/>
      <c r="H74" s="707"/>
      <c r="I74" s="707"/>
      <c r="J74" s="707"/>
      <c r="K74" s="707"/>
      <c r="L74" s="708"/>
      <c r="M74" s="378" t="s">
        <v>11</v>
      </c>
      <c r="N74" s="357">
        <v>2</v>
      </c>
      <c r="O74" s="358"/>
    </row>
    <row r="75" spans="1:15" s="299" customFormat="1" ht="12" customHeight="1">
      <c r="A75" s="495"/>
      <c r="B75" s="496"/>
      <c r="C75" s="497"/>
      <c r="D75" s="498"/>
      <c r="E75" s="498"/>
      <c r="F75" s="498"/>
      <c r="G75" s="498"/>
      <c r="H75" s="498"/>
      <c r="I75" s="498"/>
      <c r="J75" s="498"/>
      <c r="K75" s="497"/>
      <c r="L75" s="499"/>
      <c r="M75" s="412"/>
      <c r="N75" s="445"/>
      <c r="O75" s="413"/>
    </row>
    <row r="76" spans="1:15" s="299" customFormat="1" ht="12" customHeight="1">
      <c r="A76" s="396"/>
      <c r="B76" s="487"/>
      <c r="C76" s="488"/>
      <c r="D76" s="488"/>
      <c r="E76" s="488"/>
      <c r="F76" s="488"/>
      <c r="G76" s="488"/>
      <c r="H76" s="488"/>
      <c r="I76" s="488"/>
      <c r="J76" s="488"/>
      <c r="K76" s="488"/>
      <c r="L76" s="487"/>
      <c r="M76" s="401"/>
      <c r="N76" s="500"/>
      <c r="O76" s="358"/>
    </row>
    <row r="77" spans="1:15" s="299" customFormat="1" ht="12" customHeight="1">
      <c r="A77" s="691" t="s">
        <v>114</v>
      </c>
      <c r="B77" s="692"/>
      <c r="C77" s="707" t="s">
        <v>130</v>
      </c>
      <c r="D77" s="707"/>
      <c r="E77" s="707"/>
      <c r="F77" s="707"/>
      <c r="G77" s="707"/>
      <c r="H77" s="707"/>
      <c r="I77" s="707"/>
      <c r="J77" s="707"/>
      <c r="K77" s="707"/>
      <c r="L77" s="708"/>
      <c r="M77" s="378" t="s">
        <v>23</v>
      </c>
      <c r="N77" s="491">
        <v>0.12</v>
      </c>
      <c r="O77" s="358"/>
    </row>
    <row r="78" spans="1:15" s="299" customFormat="1" ht="12" customHeight="1">
      <c r="A78" s="501"/>
      <c r="B78" s="493"/>
      <c r="C78" s="492"/>
      <c r="D78" s="492"/>
      <c r="E78" s="492"/>
      <c r="F78" s="492"/>
      <c r="G78" s="492"/>
      <c r="H78" s="492"/>
      <c r="I78" s="492"/>
      <c r="J78" s="492"/>
      <c r="K78" s="492"/>
      <c r="L78" s="493"/>
      <c r="M78" s="412"/>
      <c r="N78" s="445"/>
      <c r="O78" s="413"/>
    </row>
    <row r="79" spans="1:15" s="299" customFormat="1" ht="12" customHeight="1">
      <c r="A79" s="396"/>
      <c r="B79" s="397"/>
      <c r="C79" s="711"/>
      <c r="D79" s="712"/>
      <c r="E79" s="712"/>
      <c r="F79" s="712"/>
      <c r="G79" s="712"/>
      <c r="H79" s="712"/>
      <c r="I79" s="376"/>
      <c r="J79" s="502"/>
      <c r="K79" s="376"/>
      <c r="L79" s="375"/>
      <c r="M79" s="401"/>
      <c r="N79" s="500"/>
      <c r="O79" s="358"/>
    </row>
    <row r="80" spans="1:15" s="299" customFormat="1" ht="12" customHeight="1">
      <c r="A80" s="691" t="s">
        <v>115</v>
      </c>
      <c r="B80" s="692"/>
      <c r="C80" s="372" t="s">
        <v>133</v>
      </c>
      <c r="D80" s="393">
        <v>5.3999999999999999E-2</v>
      </c>
      <c r="E80" s="398" t="s">
        <v>52</v>
      </c>
      <c r="F80" s="393">
        <v>0.14899999999999999</v>
      </c>
      <c r="G80" s="393" t="s">
        <v>134</v>
      </c>
      <c r="H80" s="399">
        <v>2</v>
      </c>
      <c r="I80" s="509" t="s">
        <v>91</v>
      </c>
      <c r="J80" s="516">
        <f>D59</f>
        <v>18</v>
      </c>
      <c r="K80" s="376"/>
      <c r="L80" s="375"/>
      <c r="M80" s="401"/>
      <c r="N80" s="500"/>
      <c r="O80" s="358"/>
    </row>
    <row r="81" spans="1:15" s="299" customFormat="1" ht="12" customHeight="1">
      <c r="A81" s="503"/>
      <c r="B81" s="504"/>
      <c r="C81" s="431" t="s">
        <v>20</v>
      </c>
      <c r="D81" s="398">
        <v>0.28999999999999998</v>
      </c>
      <c r="E81" s="376" t="s">
        <v>116</v>
      </c>
      <c r="F81" s="393">
        <f>D59</f>
        <v>18</v>
      </c>
      <c r="G81" s="393" t="s">
        <v>20</v>
      </c>
      <c r="H81" s="399">
        <v>10</v>
      </c>
      <c r="I81" s="376"/>
      <c r="J81" s="376"/>
      <c r="K81" s="376" t="s">
        <v>24</v>
      </c>
      <c r="L81" s="505">
        <f>(D80+F80)/H80*J80*D81/F81*H81</f>
        <v>0.29434999999999995</v>
      </c>
      <c r="M81" s="378" t="s">
        <v>23</v>
      </c>
      <c r="N81" s="405">
        <f>L81</f>
        <v>0.29434999999999995</v>
      </c>
      <c r="O81" s="358"/>
    </row>
    <row r="82" spans="1:15" s="299" customFormat="1" ht="12" customHeight="1" thickBot="1">
      <c r="A82" s="687"/>
      <c r="B82" s="688"/>
      <c r="C82" s="506"/>
      <c r="D82" s="507"/>
      <c r="E82" s="508"/>
      <c r="F82" s="507"/>
      <c r="G82" s="508"/>
      <c r="H82" s="507"/>
      <c r="I82" s="388"/>
      <c r="J82" s="389"/>
      <c r="K82" s="388"/>
      <c r="L82" s="387"/>
      <c r="M82" s="390"/>
      <c r="N82" s="390"/>
      <c r="O82" s="391"/>
    </row>
    <row r="83" spans="1:15" s="299" customFormat="1" ht="12.75">
      <c r="A83" s="689" t="s">
        <v>102</v>
      </c>
      <c r="B83" s="690"/>
      <c r="C83" s="367" t="s">
        <v>103</v>
      </c>
      <c r="D83" s="346"/>
      <c r="E83" s="368"/>
      <c r="F83" s="346"/>
      <c r="G83" s="368"/>
      <c r="H83" s="346"/>
      <c r="I83" s="368"/>
      <c r="J83" s="346"/>
      <c r="K83" s="368"/>
      <c r="L83" s="369"/>
      <c r="M83" s="370"/>
      <c r="N83" s="371"/>
      <c r="O83" s="350"/>
    </row>
    <row r="84" spans="1:15" s="299" customFormat="1" ht="12" customHeight="1">
      <c r="A84" s="691" t="s">
        <v>135</v>
      </c>
      <c r="B84" s="692"/>
      <c r="C84" s="372" t="s">
        <v>104</v>
      </c>
      <c r="D84" s="514">
        <v>18</v>
      </c>
      <c r="E84" s="374"/>
      <c r="F84" s="375"/>
      <c r="G84" s="374"/>
      <c r="H84" s="373"/>
      <c r="I84" s="376"/>
      <c r="J84" s="375"/>
      <c r="K84" s="376" t="s">
        <v>10</v>
      </c>
      <c r="L84" s="515">
        <f>D84</f>
        <v>18</v>
      </c>
      <c r="M84" s="378" t="s">
        <v>22</v>
      </c>
      <c r="N84" s="379">
        <f>ROUND(L84,1)</f>
        <v>18</v>
      </c>
      <c r="O84" s="102">
        <f>ROUND(N84,0)</f>
        <v>18</v>
      </c>
    </row>
    <row r="85" spans="1:15" s="299" customFormat="1" ht="12" customHeight="1" thickBot="1">
      <c r="A85" s="702"/>
      <c r="B85" s="703"/>
      <c r="C85" s="380"/>
      <c r="D85" s="381"/>
      <c r="E85" s="382"/>
      <c r="F85" s="381"/>
      <c r="G85" s="382"/>
      <c r="H85" s="381"/>
      <c r="I85" s="382"/>
      <c r="J85" s="383"/>
      <c r="K85" s="382"/>
      <c r="L85" s="381"/>
      <c r="M85" s="384"/>
      <c r="N85" s="384"/>
      <c r="O85" s="366"/>
    </row>
    <row r="86" spans="1:15" s="299" customFormat="1" ht="12" customHeight="1" thickTop="1">
      <c r="A86" s="459"/>
      <c r="B86" s="460"/>
      <c r="C86" s="461"/>
      <c r="D86" s="461"/>
      <c r="E86" s="461"/>
      <c r="F86" s="461"/>
      <c r="G86" s="461"/>
      <c r="H86" s="461"/>
      <c r="I86" s="461"/>
      <c r="J86" s="462"/>
      <c r="K86" s="462"/>
      <c r="L86" s="463" t="s">
        <v>106</v>
      </c>
      <c r="M86" s="464"/>
      <c r="N86" s="465"/>
      <c r="O86" s="466"/>
    </row>
    <row r="87" spans="1:15" s="299" customFormat="1" ht="12" customHeight="1">
      <c r="A87" s="713" t="s">
        <v>60</v>
      </c>
      <c r="B87" s="714"/>
      <c r="C87" s="372" t="s">
        <v>107</v>
      </c>
      <c r="D87" s="373">
        <v>5</v>
      </c>
      <c r="E87" s="374"/>
      <c r="F87" s="375"/>
      <c r="G87" s="374"/>
      <c r="H87" s="373"/>
      <c r="I87" s="376"/>
      <c r="J87" s="375"/>
      <c r="K87" s="376" t="s">
        <v>10</v>
      </c>
      <c r="L87" s="377">
        <f>D87</f>
        <v>5</v>
      </c>
      <c r="M87" s="467" t="s">
        <v>108</v>
      </c>
      <c r="N87" s="468">
        <f>L87</f>
        <v>5</v>
      </c>
      <c r="O87" s="324"/>
    </row>
    <row r="88" spans="1:15" s="299" customFormat="1" ht="12" customHeight="1">
      <c r="A88" s="469"/>
      <c r="B88" s="470"/>
      <c r="C88" s="471"/>
      <c r="D88" s="471"/>
      <c r="E88" s="471"/>
      <c r="F88" s="471"/>
      <c r="G88" s="471"/>
      <c r="H88" s="471"/>
      <c r="I88" s="471"/>
      <c r="J88" s="471"/>
      <c r="K88" s="471"/>
      <c r="L88" s="472"/>
      <c r="M88" s="473"/>
      <c r="N88" s="474"/>
      <c r="O88" s="475"/>
    </row>
    <row r="89" spans="1:15" s="299" customFormat="1" ht="15" customHeight="1">
      <c r="A89" s="715" t="s">
        <v>131</v>
      </c>
      <c r="B89" s="716"/>
      <c r="C89" s="476"/>
      <c r="D89" s="477"/>
      <c r="E89" s="478"/>
      <c r="F89" s="427"/>
      <c r="G89" s="478"/>
      <c r="H89" s="478"/>
      <c r="I89" s="478"/>
      <c r="J89" s="478"/>
      <c r="K89" s="479"/>
      <c r="L89" s="478"/>
      <c r="M89" s="420"/>
      <c r="N89" s="480"/>
      <c r="O89" s="430"/>
    </row>
    <row r="90" spans="1:15" s="299" customFormat="1" ht="15" customHeight="1">
      <c r="A90" s="691"/>
      <c r="B90" s="692"/>
      <c r="C90" s="351" t="s">
        <v>29</v>
      </c>
      <c r="D90" s="352"/>
      <c r="E90" s="353"/>
      <c r="F90" s="354"/>
      <c r="G90" s="353"/>
      <c r="H90" s="353"/>
      <c r="I90" s="353"/>
      <c r="J90" s="353"/>
      <c r="K90" s="355" t="s">
        <v>24</v>
      </c>
      <c r="L90" s="353">
        <v>19</v>
      </c>
      <c r="M90" s="395" t="s">
        <v>109</v>
      </c>
      <c r="N90" s="379">
        <f t="shared" ref="N90" si="3">ROUND(L90,1)</f>
        <v>19</v>
      </c>
      <c r="O90" s="358"/>
    </row>
    <row r="91" spans="1:15" s="299" customFormat="1" ht="15" customHeight="1">
      <c r="A91" s="717"/>
      <c r="B91" s="718"/>
      <c r="C91" s="481"/>
      <c r="D91" s="482"/>
      <c r="E91" s="483"/>
      <c r="F91" s="484"/>
      <c r="G91" s="483"/>
      <c r="H91" s="483"/>
      <c r="I91" s="483"/>
      <c r="J91" s="483"/>
      <c r="K91" s="485"/>
      <c r="L91" s="483"/>
      <c r="M91" s="411"/>
      <c r="N91" s="445"/>
      <c r="O91" s="413"/>
    </row>
    <row r="92" spans="1:15" s="299" customFormat="1" ht="15" customHeight="1">
      <c r="A92" s="715" t="s">
        <v>132</v>
      </c>
      <c r="B92" s="716"/>
      <c r="C92" s="476"/>
      <c r="D92" s="477"/>
      <c r="E92" s="478"/>
      <c r="F92" s="427"/>
      <c r="G92" s="478"/>
      <c r="H92" s="478"/>
      <c r="I92" s="478"/>
      <c r="J92" s="478"/>
      <c r="K92" s="479"/>
      <c r="L92" s="478"/>
      <c r="M92" s="420"/>
      <c r="N92" s="480"/>
      <c r="O92" s="430"/>
    </row>
    <row r="93" spans="1:15" s="299" customFormat="1" ht="15" customHeight="1">
      <c r="A93" s="691"/>
      <c r="B93" s="692"/>
      <c r="C93" s="351" t="s">
        <v>29</v>
      </c>
      <c r="D93" s="352"/>
      <c r="E93" s="353"/>
      <c r="F93" s="354"/>
      <c r="G93" s="353"/>
      <c r="H93" s="353"/>
      <c r="I93" s="353"/>
      <c r="J93" s="353"/>
      <c r="K93" s="355" t="s">
        <v>24</v>
      </c>
      <c r="L93" s="353">
        <v>1</v>
      </c>
      <c r="M93" s="395" t="s">
        <v>109</v>
      </c>
      <c r="N93" s="379">
        <f t="shared" ref="N93" si="4">ROUND(L93,1)</f>
        <v>1</v>
      </c>
      <c r="O93" s="358"/>
    </row>
    <row r="94" spans="1:15" s="299" customFormat="1" ht="15" customHeight="1">
      <c r="A94" s="717"/>
      <c r="B94" s="718"/>
      <c r="C94" s="481"/>
      <c r="D94" s="482"/>
      <c r="E94" s="483"/>
      <c r="F94" s="484"/>
      <c r="G94" s="483"/>
      <c r="H94" s="483"/>
      <c r="I94" s="483"/>
      <c r="J94" s="483"/>
      <c r="K94" s="485"/>
      <c r="L94" s="483"/>
      <c r="M94" s="411"/>
      <c r="N94" s="445"/>
      <c r="O94" s="413"/>
    </row>
    <row r="95" spans="1:15" s="299" customFormat="1" ht="12" customHeight="1">
      <c r="A95" s="486"/>
      <c r="B95" s="487"/>
      <c r="C95" s="488"/>
      <c r="D95" s="488"/>
      <c r="E95" s="488"/>
      <c r="F95" s="488"/>
      <c r="G95" s="488"/>
      <c r="H95" s="488"/>
      <c r="I95" s="488"/>
      <c r="J95" s="488"/>
      <c r="K95" s="488"/>
      <c r="L95" s="487"/>
      <c r="M95" s="378"/>
      <c r="N95" s="357"/>
      <c r="O95" s="358"/>
    </row>
    <row r="96" spans="1:15" s="299" customFormat="1" ht="12" customHeight="1">
      <c r="A96" s="704" t="s">
        <v>110</v>
      </c>
      <c r="B96" s="705"/>
      <c r="C96" s="706" t="s">
        <v>159</v>
      </c>
      <c r="D96" s="707"/>
      <c r="E96" s="707"/>
      <c r="F96" s="707"/>
      <c r="G96" s="707"/>
      <c r="H96" s="707"/>
      <c r="I96" s="707"/>
      <c r="J96" s="707"/>
      <c r="K96" s="707"/>
      <c r="L96" s="708"/>
      <c r="M96" s="378" t="s">
        <v>23</v>
      </c>
      <c r="N96" s="491">
        <v>0.55000000000000004</v>
      </c>
      <c r="O96" s="358"/>
    </row>
    <row r="97" spans="1:15" s="299" customFormat="1" ht="12" customHeight="1">
      <c r="A97" s="709" t="s">
        <v>111</v>
      </c>
      <c r="B97" s="710"/>
      <c r="C97" s="492"/>
      <c r="D97" s="492"/>
      <c r="E97" s="492"/>
      <c r="F97" s="492"/>
      <c r="G97" s="492"/>
      <c r="H97" s="492"/>
      <c r="I97" s="492"/>
      <c r="J97" s="492"/>
      <c r="K97" s="492"/>
      <c r="L97" s="493"/>
      <c r="M97" s="412"/>
      <c r="N97" s="445"/>
      <c r="O97" s="413"/>
    </row>
    <row r="98" spans="1:15" s="299" customFormat="1" ht="12" customHeight="1">
      <c r="A98" s="494"/>
      <c r="B98" s="487"/>
      <c r="C98" s="488"/>
      <c r="D98" s="488"/>
      <c r="E98" s="488"/>
      <c r="F98" s="488"/>
      <c r="G98" s="488"/>
      <c r="H98" s="488"/>
      <c r="I98" s="488"/>
      <c r="J98" s="488"/>
      <c r="K98" s="488"/>
      <c r="L98" s="487"/>
      <c r="M98" s="378"/>
      <c r="N98" s="357"/>
      <c r="O98" s="358"/>
    </row>
    <row r="99" spans="1:15" s="299" customFormat="1" ht="12" customHeight="1">
      <c r="A99" s="691" t="s">
        <v>112</v>
      </c>
      <c r="B99" s="692"/>
      <c r="C99" s="707" t="s">
        <v>113</v>
      </c>
      <c r="D99" s="707"/>
      <c r="E99" s="707"/>
      <c r="F99" s="707"/>
      <c r="G99" s="707"/>
      <c r="H99" s="707"/>
      <c r="I99" s="707"/>
      <c r="J99" s="707"/>
      <c r="K99" s="707"/>
      <c r="L99" s="708"/>
      <c r="M99" s="378" t="s">
        <v>11</v>
      </c>
      <c r="N99" s="357">
        <v>2</v>
      </c>
      <c r="O99" s="358"/>
    </row>
    <row r="100" spans="1:15" s="299" customFormat="1" ht="12" customHeight="1">
      <c r="A100" s="495"/>
      <c r="B100" s="496"/>
      <c r="C100" s="497"/>
      <c r="D100" s="498"/>
      <c r="E100" s="498"/>
      <c r="F100" s="498"/>
      <c r="G100" s="498"/>
      <c r="H100" s="498"/>
      <c r="I100" s="498"/>
      <c r="J100" s="498"/>
      <c r="K100" s="497"/>
      <c r="L100" s="499"/>
      <c r="M100" s="412"/>
      <c r="N100" s="445"/>
      <c r="O100" s="413"/>
    </row>
    <row r="101" spans="1:15" s="299" customFormat="1" ht="12" customHeight="1">
      <c r="A101" s="396"/>
      <c r="B101" s="487"/>
      <c r="C101" s="488"/>
      <c r="D101" s="488"/>
      <c r="E101" s="488"/>
      <c r="F101" s="488"/>
      <c r="G101" s="488"/>
      <c r="H101" s="488"/>
      <c r="I101" s="488"/>
      <c r="J101" s="488"/>
      <c r="K101" s="488"/>
      <c r="L101" s="487"/>
      <c r="M101" s="401"/>
      <c r="N101" s="500"/>
      <c r="O101" s="358"/>
    </row>
    <row r="102" spans="1:15" s="299" customFormat="1" ht="12" customHeight="1">
      <c r="A102" s="691" t="s">
        <v>114</v>
      </c>
      <c r="B102" s="692"/>
      <c r="C102" s="707" t="s">
        <v>130</v>
      </c>
      <c r="D102" s="707"/>
      <c r="E102" s="707"/>
      <c r="F102" s="707"/>
      <c r="G102" s="707"/>
      <c r="H102" s="707"/>
      <c r="I102" s="707"/>
      <c r="J102" s="707"/>
      <c r="K102" s="707"/>
      <c r="L102" s="708"/>
      <c r="M102" s="378" t="s">
        <v>23</v>
      </c>
      <c r="N102" s="491">
        <v>0.12</v>
      </c>
      <c r="O102" s="358"/>
    </row>
    <row r="103" spans="1:15" s="299" customFormat="1" ht="12" customHeight="1">
      <c r="A103" s="501"/>
      <c r="B103" s="493"/>
      <c r="C103" s="492"/>
      <c r="D103" s="492"/>
      <c r="E103" s="492"/>
      <c r="F103" s="492"/>
      <c r="G103" s="492"/>
      <c r="H103" s="492"/>
      <c r="I103" s="492"/>
      <c r="J103" s="492"/>
      <c r="K103" s="492"/>
      <c r="L103" s="493"/>
      <c r="M103" s="412"/>
      <c r="N103" s="445"/>
      <c r="O103" s="413"/>
    </row>
    <row r="104" spans="1:15" s="299" customFormat="1" ht="12" customHeight="1">
      <c r="A104" s="396"/>
      <c r="B104" s="397"/>
      <c r="C104" s="711"/>
      <c r="D104" s="712"/>
      <c r="E104" s="712"/>
      <c r="F104" s="712"/>
      <c r="G104" s="712"/>
      <c r="H104" s="712"/>
      <c r="I104" s="376"/>
      <c r="J104" s="502"/>
      <c r="K104" s="376"/>
      <c r="L104" s="375"/>
      <c r="M104" s="401"/>
      <c r="N104" s="500"/>
      <c r="O104" s="358"/>
    </row>
    <row r="105" spans="1:15" s="299" customFormat="1" ht="12" customHeight="1">
      <c r="A105" s="691" t="s">
        <v>115</v>
      </c>
      <c r="B105" s="692"/>
      <c r="C105" s="372" t="s">
        <v>133</v>
      </c>
      <c r="D105" s="393">
        <v>5.8999999999999997E-2</v>
      </c>
      <c r="E105" s="398" t="s">
        <v>52</v>
      </c>
      <c r="F105" s="393">
        <v>0.154</v>
      </c>
      <c r="G105" s="393" t="s">
        <v>134</v>
      </c>
      <c r="H105" s="399">
        <v>2</v>
      </c>
      <c r="I105" s="509" t="s">
        <v>91</v>
      </c>
      <c r="J105" s="516">
        <f>D84</f>
        <v>18</v>
      </c>
      <c r="K105" s="376"/>
      <c r="L105" s="375"/>
      <c r="M105" s="401"/>
      <c r="N105" s="500"/>
      <c r="O105" s="358"/>
    </row>
    <row r="106" spans="1:15" s="299" customFormat="1" ht="12" customHeight="1">
      <c r="A106" s="503"/>
      <c r="B106" s="504"/>
      <c r="C106" s="431" t="s">
        <v>20</v>
      </c>
      <c r="D106" s="398">
        <v>0.28999999999999998</v>
      </c>
      <c r="E106" s="376" t="s">
        <v>116</v>
      </c>
      <c r="F106" s="393">
        <f>D84</f>
        <v>18</v>
      </c>
      <c r="G106" s="393" t="s">
        <v>20</v>
      </c>
      <c r="H106" s="399">
        <v>10</v>
      </c>
      <c r="I106" s="376"/>
      <c r="J106" s="376"/>
      <c r="K106" s="376" t="s">
        <v>24</v>
      </c>
      <c r="L106" s="505">
        <f>(D105+F105)/H105*J105*D106/F106*H106</f>
        <v>0.30884999999999996</v>
      </c>
      <c r="M106" s="378" t="s">
        <v>23</v>
      </c>
      <c r="N106" s="405">
        <f>L106</f>
        <v>0.30884999999999996</v>
      </c>
      <c r="O106" s="358"/>
    </row>
    <row r="107" spans="1:15" s="299" customFormat="1" ht="12" customHeight="1" thickBot="1">
      <c r="A107" s="687"/>
      <c r="B107" s="688"/>
      <c r="C107" s="506"/>
      <c r="D107" s="507"/>
      <c r="E107" s="508"/>
      <c r="F107" s="507"/>
      <c r="G107" s="508"/>
      <c r="H107" s="507"/>
      <c r="I107" s="388"/>
      <c r="J107" s="389"/>
      <c r="K107" s="388"/>
      <c r="L107" s="387"/>
      <c r="M107" s="390"/>
      <c r="N107" s="390"/>
      <c r="O107" s="391"/>
    </row>
    <row r="108" spans="1:15" s="299" customFormat="1" ht="12.75">
      <c r="A108" s="689" t="s">
        <v>102</v>
      </c>
      <c r="B108" s="690"/>
      <c r="C108" s="367" t="s">
        <v>103</v>
      </c>
      <c r="D108" s="346"/>
      <c r="E108" s="368"/>
      <c r="F108" s="346"/>
      <c r="G108" s="368"/>
      <c r="H108" s="346"/>
      <c r="I108" s="368"/>
      <c r="J108" s="346"/>
      <c r="K108" s="368"/>
      <c r="L108" s="369"/>
      <c r="M108" s="370"/>
      <c r="N108" s="371"/>
      <c r="O108" s="350"/>
    </row>
    <row r="109" spans="1:15" s="299" customFormat="1" ht="12" customHeight="1">
      <c r="A109" s="691" t="s">
        <v>160</v>
      </c>
      <c r="B109" s="692"/>
      <c r="C109" s="372" t="s">
        <v>104</v>
      </c>
      <c r="D109" s="514">
        <v>20</v>
      </c>
      <c r="E109" s="374"/>
      <c r="F109" s="375"/>
      <c r="G109" s="374"/>
      <c r="H109" s="373"/>
      <c r="I109" s="376"/>
      <c r="J109" s="375"/>
      <c r="K109" s="376" t="s">
        <v>10</v>
      </c>
      <c r="L109" s="515">
        <f>D109</f>
        <v>20</v>
      </c>
      <c r="M109" s="378" t="s">
        <v>22</v>
      </c>
      <c r="N109" s="379">
        <f>ROUND(L109,1)</f>
        <v>20</v>
      </c>
      <c r="O109" s="102">
        <f>ROUND(N109,0)</f>
        <v>20</v>
      </c>
    </row>
    <row r="110" spans="1:15" s="299" customFormat="1" ht="12" customHeight="1" thickBot="1">
      <c r="A110" s="702"/>
      <c r="B110" s="703"/>
      <c r="C110" s="380"/>
      <c r="D110" s="381"/>
      <c r="E110" s="382"/>
      <c r="F110" s="381"/>
      <c r="G110" s="382"/>
      <c r="H110" s="381"/>
      <c r="I110" s="382"/>
      <c r="J110" s="383"/>
      <c r="K110" s="382"/>
      <c r="L110" s="381"/>
      <c r="M110" s="384"/>
      <c r="N110" s="384"/>
      <c r="O110" s="366"/>
    </row>
    <row r="111" spans="1:15" s="299" customFormat="1" ht="12" customHeight="1" thickTop="1">
      <c r="A111" s="459"/>
      <c r="B111" s="460"/>
      <c r="C111" s="461"/>
      <c r="D111" s="461"/>
      <c r="E111" s="461"/>
      <c r="F111" s="461"/>
      <c r="G111" s="461"/>
      <c r="H111" s="461"/>
      <c r="I111" s="461"/>
      <c r="J111" s="462"/>
      <c r="K111" s="462"/>
      <c r="L111" s="463" t="s">
        <v>106</v>
      </c>
      <c r="M111" s="464"/>
      <c r="N111" s="465"/>
      <c r="O111" s="466"/>
    </row>
    <row r="112" spans="1:15" s="299" customFormat="1" ht="12" customHeight="1">
      <c r="A112" s="713" t="s">
        <v>60</v>
      </c>
      <c r="B112" s="714"/>
      <c r="C112" s="372" t="s">
        <v>107</v>
      </c>
      <c r="D112" s="373">
        <v>5</v>
      </c>
      <c r="E112" s="374"/>
      <c r="F112" s="375"/>
      <c r="G112" s="374"/>
      <c r="H112" s="373"/>
      <c r="I112" s="376"/>
      <c r="J112" s="375"/>
      <c r="K112" s="376" t="s">
        <v>10</v>
      </c>
      <c r="L112" s="377">
        <f>D112</f>
        <v>5</v>
      </c>
      <c r="M112" s="467" t="s">
        <v>108</v>
      </c>
      <c r="N112" s="468">
        <f>L112</f>
        <v>5</v>
      </c>
      <c r="O112" s="324"/>
    </row>
    <row r="113" spans="1:15" s="299" customFormat="1" ht="12" customHeight="1">
      <c r="A113" s="469"/>
      <c r="B113" s="470"/>
      <c r="C113" s="471"/>
      <c r="D113" s="471"/>
      <c r="E113" s="471"/>
      <c r="F113" s="471"/>
      <c r="G113" s="471"/>
      <c r="H113" s="471"/>
      <c r="I113" s="471"/>
      <c r="J113" s="471"/>
      <c r="K113" s="471"/>
      <c r="L113" s="472"/>
      <c r="M113" s="473"/>
      <c r="N113" s="474"/>
      <c r="O113" s="475"/>
    </row>
    <row r="114" spans="1:15" s="299" customFormat="1" ht="15" customHeight="1">
      <c r="A114" s="715" t="s">
        <v>131</v>
      </c>
      <c r="B114" s="716"/>
      <c r="C114" s="476"/>
      <c r="D114" s="477"/>
      <c r="E114" s="478"/>
      <c r="F114" s="427"/>
      <c r="G114" s="478"/>
      <c r="H114" s="478"/>
      <c r="I114" s="478"/>
      <c r="J114" s="478"/>
      <c r="K114" s="479"/>
      <c r="L114" s="478"/>
      <c r="M114" s="420"/>
      <c r="N114" s="480"/>
      <c r="O114" s="430"/>
    </row>
    <row r="115" spans="1:15" s="299" customFormat="1" ht="15" customHeight="1">
      <c r="A115" s="691"/>
      <c r="B115" s="692"/>
      <c r="C115" s="351" t="s">
        <v>29</v>
      </c>
      <c r="D115" s="352"/>
      <c r="E115" s="353"/>
      <c r="F115" s="354"/>
      <c r="G115" s="353"/>
      <c r="H115" s="353"/>
      <c r="I115" s="353"/>
      <c r="J115" s="353"/>
      <c r="K115" s="355" t="s">
        <v>24</v>
      </c>
      <c r="L115" s="353">
        <v>19</v>
      </c>
      <c r="M115" s="395" t="s">
        <v>109</v>
      </c>
      <c r="N115" s="379">
        <f t="shared" ref="N115" si="5">ROUND(L115,1)</f>
        <v>19</v>
      </c>
      <c r="O115" s="358"/>
    </row>
    <row r="116" spans="1:15" s="299" customFormat="1" ht="15" customHeight="1">
      <c r="A116" s="717"/>
      <c r="B116" s="718"/>
      <c r="C116" s="481"/>
      <c r="D116" s="482"/>
      <c r="E116" s="483"/>
      <c r="F116" s="484"/>
      <c r="G116" s="483"/>
      <c r="H116" s="483"/>
      <c r="I116" s="483"/>
      <c r="J116" s="483"/>
      <c r="K116" s="485"/>
      <c r="L116" s="483"/>
      <c r="M116" s="411"/>
      <c r="N116" s="445"/>
      <c r="O116" s="413"/>
    </row>
    <row r="117" spans="1:15" s="299" customFormat="1" ht="15" customHeight="1">
      <c r="A117" s="715" t="s">
        <v>132</v>
      </c>
      <c r="B117" s="716"/>
      <c r="C117" s="476"/>
      <c r="D117" s="477"/>
      <c r="E117" s="478"/>
      <c r="F117" s="427"/>
      <c r="G117" s="478"/>
      <c r="H117" s="478"/>
      <c r="I117" s="478"/>
      <c r="J117" s="478"/>
      <c r="K117" s="479"/>
      <c r="L117" s="478"/>
      <c r="M117" s="420"/>
      <c r="N117" s="480"/>
      <c r="O117" s="430"/>
    </row>
    <row r="118" spans="1:15" s="299" customFormat="1" ht="15" customHeight="1">
      <c r="A118" s="691"/>
      <c r="B118" s="692"/>
      <c r="C118" s="351" t="s">
        <v>29</v>
      </c>
      <c r="D118" s="352"/>
      <c r="E118" s="353"/>
      <c r="F118" s="354"/>
      <c r="G118" s="353"/>
      <c r="H118" s="353"/>
      <c r="I118" s="353"/>
      <c r="J118" s="353"/>
      <c r="K118" s="355" t="s">
        <v>24</v>
      </c>
      <c r="L118" s="353">
        <v>1</v>
      </c>
      <c r="M118" s="395" t="s">
        <v>109</v>
      </c>
      <c r="N118" s="379">
        <f t="shared" ref="N118" si="6">ROUND(L118,1)</f>
        <v>1</v>
      </c>
      <c r="O118" s="358"/>
    </row>
    <row r="119" spans="1:15" s="299" customFormat="1" ht="15" customHeight="1">
      <c r="A119" s="717"/>
      <c r="B119" s="718"/>
      <c r="C119" s="481"/>
      <c r="D119" s="482"/>
      <c r="E119" s="483"/>
      <c r="F119" s="484"/>
      <c r="G119" s="483"/>
      <c r="H119" s="483"/>
      <c r="I119" s="483"/>
      <c r="J119" s="483"/>
      <c r="K119" s="485"/>
      <c r="L119" s="483"/>
      <c r="M119" s="411"/>
      <c r="N119" s="445"/>
      <c r="O119" s="413"/>
    </row>
    <row r="120" spans="1:15" s="299" customFormat="1" ht="12" customHeight="1">
      <c r="A120" s="486"/>
      <c r="B120" s="490"/>
      <c r="C120" s="489"/>
      <c r="D120" s="489"/>
      <c r="E120" s="489"/>
      <c r="F120" s="489"/>
      <c r="G120" s="489"/>
      <c r="H120" s="489"/>
      <c r="I120" s="489"/>
      <c r="J120" s="489"/>
      <c r="K120" s="489"/>
      <c r="L120" s="490"/>
      <c r="M120" s="378"/>
      <c r="N120" s="357"/>
      <c r="O120" s="358"/>
    </row>
    <row r="121" spans="1:15" s="299" customFormat="1" ht="12" customHeight="1">
      <c r="A121" s="704" t="s">
        <v>110</v>
      </c>
      <c r="B121" s="705"/>
      <c r="C121" s="706" t="s">
        <v>159</v>
      </c>
      <c r="D121" s="707"/>
      <c r="E121" s="707"/>
      <c r="F121" s="707"/>
      <c r="G121" s="707"/>
      <c r="H121" s="707"/>
      <c r="I121" s="707"/>
      <c r="J121" s="707"/>
      <c r="K121" s="707"/>
      <c r="L121" s="708"/>
      <c r="M121" s="378" t="s">
        <v>23</v>
      </c>
      <c r="N121" s="491">
        <v>0.55000000000000004</v>
      </c>
      <c r="O121" s="358"/>
    </row>
    <row r="122" spans="1:15" s="299" customFormat="1" ht="12" customHeight="1">
      <c r="A122" s="709" t="s">
        <v>111</v>
      </c>
      <c r="B122" s="710"/>
      <c r="C122" s="492"/>
      <c r="D122" s="492"/>
      <c r="E122" s="492"/>
      <c r="F122" s="492"/>
      <c r="G122" s="492"/>
      <c r="H122" s="492"/>
      <c r="I122" s="492"/>
      <c r="J122" s="492"/>
      <c r="K122" s="492"/>
      <c r="L122" s="493"/>
      <c r="M122" s="412"/>
      <c r="N122" s="445"/>
      <c r="O122" s="413"/>
    </row>
    <row r="123" spans="1:15" s="299" customFormat="1" ht="12" customHeight="1">
      <c r="A123" s="494"/>
      <c r="B123" s="490"/>
      <c r="C123" s="489"/>
      <c r="D123" s="489"/>
      <c r="E123" s="489"/>
      <c r="F123" s="489"/>
      <c r="G123" s="489"/>
      <c r="H123" s="489"/>
      <c r="I123" s="489"/>
      <c r="J123" s="489"/>
      <c r="K123" s="489"/>
      <c r="L123" s="490"/>
      <c r="M123" s="378"/>
      <c r="N123" s="357"/>
      <c r="O123" s="358"/>
    </row>
    <row r="124" spans="1:15" s="299" customFormat="1" ht="12" customHeight="1">
      <c r="A124" s="691" t="s">
        <v>112</v>
      </c>
      <c r="B124" s="692"/>
      <c r="C124" s="707" t="s">
        <v>113</v>
      </c>
      <c r="D124" s="707"/>
      <c r="E124" s="707"/>
      <c r="F124" s="707"/>
      <c r="G124" s="707"/>
      <c r="H124" s="707"/>
      <c r="I124" s="707"/>
      <c r="J124" s="707"/>
      <c r="K124" s="707"/>
      <c r="L124" s="708"/>
      <c r="M124" s="378" t="s">
        <v>11</v>
      </c>
      <c r="N124" s="357">
        <v>2</v>
      </c>
      <c r="O124" s="358"/>
    </row>
    <row r="125" spans="1:15" s="299" customFormat="1" ht="12" customHeight="1">
      <c r="A125" s="495"/>
      <c r="B125" s="496"/>
      <c r="C125" s="497"/>
      <c r="D125" s="498"/>
      <c r="E125" s="498"/>
      <c r="F125" s="498"/>
      <c r="G125" s="498"/>
      <c r="H125" s="498"/>
      <c r="I125" s="498"/>
      <c r="J125" s="498"/>
      <c r="K125" s="497"/>
      <c r="L125" s="499"/>
      <c r="M125" s="412"/>
      <c r="N125" s="445"/>
      <c r="O125" s="413"/>
    </row>
    <row r="126" spans="1:15" s="299" customFormat="1" ht="12" customHeight="1">
      <c r="A126" s="396"/>
      <c r="B126" s="490"/>
      <c r="C126" s="489"/>
      <c r="D126" s="489"/>
      <c r="E126" s="489"/>
      <c r="F126" s="489"/>
      <c r="G126" s="489"/>
      <c r="H126" s="489"/>
      <c r="I126" s="489"/>
      <c r="J126" s="489"/>
      <c r="K126" s="489"/>
      <c r="L126" s="490"/>
      <c r="M126" s="401"/>
      <c r="N126" s="500"/>
      <c r="O126" s="358"/>
    </row>
    <row r="127" spans="1:15" s="299" customFormat="1" ht="12" customHeight="1">
      <c r="A127" s="691" t="s">
        <v>114</v>
      </c>
      <c r="B127" s="692"/>
      <c r="C127" s="707" t="s">
        <v>130</v>
      </c>
      <c r="D127" s="707"/>
      <c r="E127" s="707"/>
      <c r="F127" s="707"/>
      <c r="G127" s="707"/>
      <c r="H127" s="707"/>
      <c r="I127" s="707"/>
      <c r="J127" s="707"/>
      <c r="K127" s="707"/>
      <c r="L127" s="708"/>
      <c r="M127" s="378" t="s">
        <v>23</v>
      </c>
      <c r="N127" s="491">
        <v>0.12</v>
      </c>
      <c r="O127" s="358"/>
    </row>
    <row r="128" spans="1:15" s="299" customFormat="1" ht="12" customHeight="1">
      <c r="A128" s="501"/>
      <c r="B128" s="493"/>
      <c r="C128" s="492"/>
      <c r="D128" s="492"/>
      <c r="E128" s="492"/>
      <c r="F128" s="492"/>
      <c r="G128" s="492"/>
      <c r="H128" s="492"/>
      <c r="I128" s="492"/>
      <c r="J128" s="492"/>
      <c r="K128" s="492"/>
      <c r="L128" s="493"/>
      <c r="M128" s="412"/>
      <c r="N128" s="445"/>
      <c r="O128" s="413"/>
    </row>
    <row r="129" spans="1:15" s="299" customFormat="1" ht="12" customHeight="1">
      <c r="A129" s="396"/>
      <c r="B129" s="397"/>
      <c r="C129" s="711"/>
      <c r="D129" s="712"/>
      <c r="E129" s="712"/>
      <c r="F129" s="712"/>
      <c r="G129" s="712"/>
      <c r="H129" s="712"/>
      <c r="I129" s="376"/>
      <c r="J129" s="502"/>
      <c r="K129" s="376"/>
      <c r="L129" s="375"/>
      <c r="M129" s="401"/>
      <c r="N129" s="500"/>
      <c r="O129" s="358"/>
    </row>
    <row r="130" spans="1:15" s="299" customFormat="1" ht="12" customHeight="1">
      <c r="A130" s="691" t="s">
        <v>115</v>
      </c>
      <c r="B130" s="692"/>
      <c r="C130" s="372" t="s">
        <v>133</v>
      </c>
      <c r="D130" s="393">
        <v>5.3999999999999999E-2</v>
      </c>
      <c r="E130" s="398" t="s">
        <v>52</v>
      </c>
      <c r="F130" s="393">
        <v>0.159</v>
      </c>
      <c r="G130" s="393" t="s">
        <v>134</v>
      </c>
      <c r="H130" s="399">
        <v>2</v>
      </c>
      <c r="I130" s="509" t="s">
        <v>20</v>
      </c>
      <c r="J130" s="516">
        <f>D109</f>
        <v>20</v>
      </c>
      <c r="K130" s="376"/>
      <c r="L130" s="375"/>
      <c r="M130" s="401"/>
      <c r="N130" s="500"/>
      <c r="O130" s="358"/>
    </row>
    <row r="131" spans="1:15" s="299" customFormat="1" ht="12" customHeight="1">
      <c r="A131" s="503"/>
      <c r="B131" s="504"/>
      <c r="C131" s="431" t="s">
        <v>20</v>
      </c>
      <c r="D131" s="398">
        <v>0.28999999999999998</v>
      </c>
      <c r="E131" s="376" t="s">
        <v>116</v>
      </c>
      <c r="F131" s="393">
        <f>D109</f>
        <v>20</v>
      </c>
      <c r="G131" s="393" t="s">
        <v>20</v>
      </c>
      <c r="H131" s="399">
        <v>10</v>
      </c>
      <c r="I131" s="376"/>
      <c r="J131" s="376"/>
      <c r="K131" s="376" t="s">
        <v>24</v>
      </c>
      <c r="L131" s="505">
        <f>(D130+F130)/H130*J130*D131/F131*H131</f>
        <v>0.30884999999999996</v>
      </c>
      <c r="M131" s="378" t="s">
        <v>23</v>
      </c>
      <c r="N131" s="405">
        <f>L131</f>
        <v>0.30884999999999996</v>
      </c>
      <c r="O131" s="358"/>
    </row>
    <row r="132" spans="1:15" s="299" customFormat="1" ht="12" customHeight="1" thickBot="1">
      <c r="A132" s="687"/>
      <c r="B132" s="688"/>
      <c r="C132" s="506"/>
      <c r="D132" s="507"/>
      <c r="E132" s="508"/>
      <c r="F132" s="507"/>
      <c r="G132" s="508"/>
      <c r="H132" s="507"/>
      <c r="I132" s="388"/>
      <c r="J132" s="389"/>
      <c r="K132" s="388"/>
      <c r="L132" s="387"/>
      <c r="M132" s="390"/>
      <c r="N132" s="390"/>
      <c r="O132" s="391"/>
    </row>
    <row r="133" spans="1:15" s="299" customFormat="1" ht="12.75">
      <c r="A133" s="689" t="s">
        <v>102</v>
      </c>
      <c r="B133" s="690"/>
      <c r="C133" s="367" t="s">
        <v>103</v>
      </c>
      <c r="D133" s="346"/>
      <c r="E133" s="368"/>
      <c r="F133" s="346"/>
      <c r="G133" s="368"/>
      <c r="H133" s="346"/>
      <c r="I133" s="368"/>
      <c r="J133" s="346"/>
      <c r="K133" s="368"/>
      <c r="L133" s="369"/>
      <c r="M133" s="370"/>
      <c r="N133" s="371"/>
      <c r="O133" s="350"/>
    </row>
    <row r="134" spans="1:15" s="299" customFormat="1" ht="12" customHeight="1">
      <c r="A134" s="691" t="s">
        <v>161</v>
      </c>
      <c r="B134" s="692"/>
      <c r="C134" s="372" t="s">
        <v>104</v>
      </c>
      <c r="D134" s="514">
        <v>10</v>
      </c>
      <c r="E134" s="374"/>
      <c r="F134" s="375"/>
      <c r="G134" s="374"/>
      <c r="H134" s="373"/>
      <c r="I134" s="376"/>
      <c r="J134" s="375"/>
      <c r="K134" s="376" t="s">
        <v>10</v>
      </c>
      <c r="L134" s="515">
        <f>D134</f>
        <v>10</v>
      </c>
      <c r="M134" s="378" t="s">
        <v>22</v>
      </c>
      <c r="N134" s="379">
        <f>ROUND(L134,1)</f>
        <v>10</v>
      </c>
      <c r="O134" s="102">
        <f>ROUND(N134,0)</f>
        <v>10</v>
      </c>
    </row>
    <row r="135" spans="1:15" s="299" customFormat="1" ht="12" customHeight="1" thickBot="1">
      <c r="A135" s="702"/>
      <c r="B135" s="703"/>
      <c r="C135" s="380"/>
      <c r="D135" s="381"/>
      <c r="E135" s="382"/>
      <c r="F135" s="381"/>
      <c r="G135" s="382"/>
      <c r="H135" s="381"/>
      <c r="I135" s="382"/>
      <c r="J135" s="383"/>
      <c r="K135" s="382"/>
      <c r="L135" s="381"/>
      <c r="M135" s="384"/>
      <c r="N135" s="384"/>
      <c r="O135" s="366"/>
    </row>
    <row r="136" spans="1:15" s="299" customFormat="1" ht="12" customHeight="1" thickTop="1">
      <c r="A136" s="459"/>
      <c r="B136" s="460"/>
      <c r="C136" s="461"/>
      <c r="D136" s="461"/>
      <c r="E136" s="461"/>
      <c r="F136" s="461"/>
      <c r="G136" s="461"/>
      <c r="H136" s="461"/>
      <c r="I136" s="461"/>
      <c r="J136" s="462"/>
      <c r="K136" s="462"/>
      <c r="L136" s="463" t="s">
        <v>106</v>
      </c>
      <c r="M136" s="464"/>
      <c r="N136" s="465"/>
      <c r="O136" s="466"/>
    </row>
    <row r="137" spans="1:15" s="299" customFormat="1" ht="12" customHeight="1">
      <c r="A137" s="713" t="s">
        <v>60</v>
      </c>
      <c r="B137" s="714"/>
      <c r="C137" s="372" t="s">
        <v>107</v>
      </c>
      <c r="D137" s="373">
        <v>5</v>
      </c>
      <c r="E137" s="374"/>
      <c r="F137" s="375"/>
      <c r="G137" s="374"/>
      <c r="H137" s="373"/>
      <c r="I137" s="376"/>
      <c r="J137" s="375"/>
      <c r="K137" s="376" t="s">
        <v>10</v>
      </c>
      <c r="L137" s="377">
        <f>D137</f>
        <v>5</v>
      </c>
      <c r="M137" s="467" t="s">
        <v>108</v>
      </c>
      <c r="N137" s="468">
        <f>L137</f>
        <v>5</v>
      </c>
      <c r="O137" s="324"/>
    </row>
    <row r="138" spans="1:15" s="299" customFormat="1" ht="12" customHeight="1">
      <c r="A138" s="469"/>
      <c r="B138" s="470"/>
      <c r="C138" s="471"/>
      <c r="D138" s="471"/>
      <c r="E138" s="471"/>
      <c r="F138" s="471"/>
      <c r="G138" s="471"/>
      <c r="H138" s="471"/>
      <c r="I138" s="471"/>
      <c r="J138" s="471"/>
      <c r="K138" s="471"/>
      <c r="L138" s="472"/>
      <c r="M138" s="473"/>
      <c r="N138" s="474"/>
      <c r="O138" s="475"/>
    </row>
    <row r="139" spans="1:15" s="299" customFormat="1" ht="15" customHeight="1">
      <c r="A139" s="715" t="s">
        <v>131</v>
      </c>
      <c r="B139" s="716"/>
      <c r="C139" s="476"/>
      <c r="D139" s="477"/>
      <c r="E139" s="478"/>
      <c r="F139" s="427"/>
      <c r="G139" s="478"/>
      <c r="H139" s="478"/>
      <c r="I139" s="478"/>
      <c r="J139" s="478"/>
      <c r="K139" s="479"/>
      <c r="L139" s="478"/>
      <c r="M139" s="420"/>
      <c r="N139" s="480"/>
      <c r="O139" s="430"/>
    </row>
    <row r="140" spans="1:15" s="299" customFormat="1" ht="15" customHeight="1">
      <c r="A140" s="691"/>
      <c r="B140" s="692"/>
      <c r="C140" s="351" t="s">
        <v>29</v>
      </c>
      <c r="D140" s="352"/>
      <c r="E140" s="353"/>
      <c r="F140" s="354"/>
      <c r="G140" s="353"/>
      <c r="H140" s="353"/>
      <c r="I140" s="353"/>
      <c r="J140" s="353"/>
      <c r="K140" s="355" t="s">
        <v>24</v>
      </c>
      <c r="L140" s="353">
        <v>19</v>
      </c>
      <c r="M140" s="395" t="s">
        <v>109</v>
      </c>
      <c r="N140" s="379">
        <f t="shared" ref="N140" si="7">ROUND(L140,1)</f>
        <v>19</v>
      </c>
      <c r="O140" s="358"/>
    </row>
    <row r="141" spans="1:15" s="299" customFormat="1" ht="15" customHeight="1">
      <c r="A141" s="717"/>
      <c r="B141" s="718"/>
      <c r="C141" s="481"/>
      <c r="D141" s="482"/>
      <c r="E141" s="483"/>
      <c r="F141" s="484"/>
      <c r="G141" s="483"/>
      <c r="H141" s="483"/>
      <c r="I141" s="483"/>
      <c r="J141" s="483"/>
      <c r="K141" s="485"/>
      <c r="L141" s="483"/>
      <c r="M141" s="411"/>
      <c r="N141" s="445"/>
      <c r="O141" s="413"/>
    </row>
    <row r="142" spans="1:15" s="299" customFormat="1" ht="15" customHeight="1">
      <c r="A142" s="715" t="s">
        <v>132</v>
      </c>
      <c r="B142" s="716"/>
      <c r="C142" s="476"/>
      <c r="D142" s="477"/>
      <c r="E142" s="478"/>
      <c r="F142" s="427"/>
      <c r="G142" s="478"/>
      <c r="H142" s="478"/>
      <c r="I142" s="478"/>
      <c r="J142" s="478"/>
      <c r="K142" s="479"/>
      <c r="L142" s="478"/>
      <c r="M142" s="420"/>
      <c r="N142" s="480"/>
      <c r="O142" s="430"/>
    </row>
    <row r="143" spans="1:15" s="299" customFormat="1" ht="15" customHeight="1">
      <c r="A143" s="691"/>
      <c r="B143" s="692"/>
      <c r="C143" s="351" t="s">
        <v>29</v>
      </c>
      <c r="D143" s="352"/>
      <c r="E143" s="353"/>
      <c r="F143" s="354"/>
      <c r="G143" s="353"/>
      <c r="H143" s="353"/>
      <c r="I143" s="353"/>
      <c r="J143" s="353"/>
      <c r="K143" s="355" t="s">
        <v>24</v>
      </c>
      <c r="L143" s="353">
        <v>1</v>
      </c>
      <c r="M143" s="395" t="s">
        <v>109</v>
      </c>
      <c r="N143" s="379">
        <f t="shared" ref="N143" si="8">ROUND(L143,1)</f>
        <v>1</v>
      </c>
      <c r="O143" s="358"/>
    </row>
    <row r="144" spans="1:15" s="299" customFormat="1" ht="15" customHeight="1">
      <c r="A144" s="717"/>
      <c r="B144" s="718"/>
      <c r="C144" s="481"/>
      <c r="D144" s="482"/>
      <c r="E144" s="483"/>
      <c r="F144" s="484"/>
      <c r="G144" s="483"/>
      <c r="H144" s="483"/>
      <c r="I144" s="483"/>
      <c r="J144" s="483"/>
      <c r="K144" s="485"/>
      <c r="L144" s="483"/>
      <c r="M144" s="411"/>
      <c r="N144" s="445"/>
      <c r="O144" s="413"/>
    </row>
    <row r="145" spans="1:15" s="299" customFormat="1" ht="12" customHeight="1">
      <c r="A145" s="486"/>
      <c r="B145" s="490"/>
      <c r="C145" s="489"/>
      <c r="D145" s="489"/>
      <c r="E145" s="489"/>
      <c r="F145" s="489"/>
      <c r="G145" s="489"/>
      <c r="H145" s="489"/>
      <c r="I145" s="489"/>
      <c r="J145" s="489"/>
      <c r="K145" s="489"/>
      <c r="L145" s="490"/>
      <c r="M145" s="378"/>
      <c r="N145" s="357"/>
      <c r="O145" s="358"/>
    </row>
    <row r="146" spans="1:15" s="299" customFormat="1" ht="12" customHeight="1">
      <c r="A146" s="704" t="s">
        <v>110</v>
      </c>
      <c r="B146" s="705"/>
      <c r="C146" s="706" t="s">
        <v>159</v>
      </c>
      <c r="D146" s="707"/>
      <c r="E146" s="707"/>
      <c r="F146" s="707"/>
      <c r="G146" s="707"/>
      <c r="H146" s="707"/>
      <c r="I146" s="707"/>
      <c r="J146" s="707"/>
      <c r="K146" s="707"/>
      <c r="L146" s="708"/>
      <c r="M146" s="378" t="s">
        <v>23</v>
      </c>
      <c r="N146" s="491">
        <v>0.55000000000000004</v>
      </c>
      <c r="O146" s="358"/>
    </row>
    <row r="147" spans="1:15" s="299" customFormat="1" ht="12" customHeight="1">
      <c r="A147" s="709" t="s">
        <v>111</v>
      </c>
      <c r="B147" s="710"/>
      <c r="C147" s="492"/>
      <c r="D147" s="492"/>
      <c r="E147" s="492"/>
      <c r="F147" s="492"/>
      <c r="G147" s="492"/>
      <c r="H147" s="492"/>
      <c r="I147" s="492"/>
      <c r="J147" s="492"/>
      <c r="K147" s="492"/>
      <c r="L147" s="493"/>
      <c r="M147" s="412"/>
      <c r="N147" s="445"/>
      <c r="O147" s="413"/>
    </row>
    <row r="148" spans="1:15" s="299" customFormat="1" ht="12" customHeight="1">
      <c r="A148" s="494"/>
      <c r="B148" s="490"/>
      <c r="C148" s="489"/>
      <c r="D148" s="489"/>
      <c r="E148" s="489"/>
      <c r="F148" s="489"/>
      <c r="G148" s="489"/>
      <c r="H148" s="489"/>
      <c r="I148" s="489"/>
      <c r="J148" s="489"/>
      <c r="K148" s="489"/>
      <c r="L148" s="490"/>
      <c r="M148" s="378"/>
      <c r="N148" s="357"/>
      <c r="O148" s="358"/>
    </row>
    <row r="149" spans="1:15" s="299" customFormat="1" ht="12" customHeight="1">
      <c r="A149" s="691" t="s">
        <v>112</v>
      </c>
      <c r="B149" s="692"/>
      <c r="C149" s="707" t="s">
        <v>113</v>
      </c>
      <c r="D149" s="707"/>
      <c r="E149" s="707"/>
      <c r="F149" s="707"/>
      <c r="G149" s="707"/>
      <c r="H149" s="707"/>
      <c r="I149" s="707"/>
      <c r="J149" s="707"/>
      <c r="K149" s="707"/>
      <c r="L149" s="708"/>
      <c r="M149" s="378" t="s">
        <v>11</v>
      </c>
      <c r="N149" s="357">
        <v>2</v>
      </c>
      <c r="O149" s="358"/>
    </row>
    <row r="150" spans="1:15" s="299" customFormat="1" ht="12" customHeight="1">
      <c r="A150" s="495"/>
      <c r="B150" s="496"/>
      <c r="C150" s="497"/>
      <c r="D150" s="498"/>
      <c r="E150" s="498"/>
      <c r="F150" s="498"/>
      <c r="G150" s="498"/>
      <c r="H150" s="498"/>
      <c r="I150" s="498"/>
      <c r="J150" s="498"/>
      <c r="K150" s="497"/>
      <c r="L150" s="499"/>
      <c r="M150" s="412"/>
      <c r="N150" s="445"/>
      <c r="O150" s="413"/>
    </row>
    <row r="151" spans="1:15" s="299" customFormat="1" ht="12" customHeight="1">
      <c r="A151" s="396"/>
      <c r="B151" s="490"/>
      <c r="C151" s="489"/>
      <c r="D151" s="489"/>
      <c r="E151" s="489"/>
      <c r="F151" s="489"/>
      <c r="G151" s="489"/>
      <c r="H151" s="489"/>
      <c r="I151" s="489"/>
      <c r="J151" s="489"/>
      <c r="K151" s="489"/>
      <c r="L151" s="490"/>
      <c r="M151" s="401"/>
      <c r="N151" s="500"/>
      <c r="O151" s="358"/>
    </row>
    <row r="152" spans="1:15" s="299" customFormat="1" ht="12" customHeight="1">
      <c r="A152" s="691" t="s">
        <v>114</v>
      </c>
      <c r="B152" s="692"/>
      <c r="C152" s="707" t="s">
        <v>130</v>
      </c>
      <c r="D152" s="707"/>
      <c r="E152" s="707"/>
      <c r="F152" s="707"/>
      <c r="G152" s="707"/>
      <c r="H152" s="707"/>
      <c r="I152" s="707"/>
      <c r="J152" s="707"/>
      <c r="K152" s="707"/>
      <c r="L152" s="708"/>
      <c r="M152" s="378" t="s">
        <v>23</v>
      </c>
      <c r="N152" s="491">
        <v>0.12</v>
      </c>
      <c r="O152" s="358"/>
    </row>
    <row r="153" spans="1:15" s="299" customFormat="1" ht="12" customHeight="1">
      <c r="A153" s="501"/>
      <c r="B153" s="493"/>
      <c r="C153" s="492"/>
      <c r="D153" s="492"/>
      <c r="E153" s="492"/>
      <c r="F153" s="492"/>
      <c r="G153" s="492"/>
      <c r="H153" s="492"/>
      <c r="I153" s="492"/>
      <c r="J153" s="492"/>
      <c r="K153" s="492"/>
      <c r="L153" s="493"/>
      <c r="M153" s="412"/>
      <c r="N153" s="445"/>
      <c r="O153" s="413"/>
    </row>
    <row r="154" spans="1:15" s="299" customFormat="1" ht="12" customHeight="1">
      <c r="A154" s="396"/>
      <c r="B154" s="397"/>
      <c r="C154" s="711"/>
      <c r="D154" s="712"/>
      <c r="E154" s="712"/>
      <c r="F154" s="712"/>
      <c r="G154" s="712"/>
      <c r="H154" s="712"/>
      <c r="I154" s="376"/>
      <c r="J154" s="502"/>
      <c r="K154" s="376"/>
      <c r="L154" s="375"/>
      <c r="M154" s="401"/>
      <c r="N154" s="500"/>
      <c r="O154" s="358"/>
    </row>
    <row r="155" spans="1:15" s="299" customFormat="1" ht="12" customHeight="1">
      <c r="A155" s="691" t="s">
        <v>115</v>
      </c>
      <c r="B155" s="692"/>
      <c r="C155" s="372" t="s">
        <v>133</v>
      </c>
      <c r="D155" s="393">
        <v>0.108</v>
      </c>
      <c r="E155" s="398" t="s">
        <v>52</v>
      </c>
      <c r="F155" s="393">
        <v>0.154</v>
      </c>
      <c r="G155" s="393" t="s">
        <v>134</v>
      </c>
      <c r="H155" s="399">
        <v>2</v>
      </c>
      <c r="I155" s="509" t="s">
        <v>20</v>
      </c>
      <c r="J155" s="516">
        <f>D134</f>
        <v>10</v>
      </c>
      <c r="K155" s="376"/>
      <c r="L155" s="375"/>
      <c r="M155" s="401"/>
      <c r="N155" s="500"/>
      <c r="O155" s="358"/>
    </row>
    <row r="156" spans="1:15" s="299" customFormat="1" ht="12" customHeight="1">
      <c r="A156" s="503"/>
      <c r="B156" s="504"/>
      <c r="C156" s="431" t="s">
        <v>20</v>
      </c>
      <c r="D156" s="398">
        <v>0.28999999999999998</v>
      </c>
      <c r="E156" s="376" t="s">
        <v>116</v>
      </c>
      <c r="F156" s="393">
        <f>D134</f>
        <v>10</v>
      </c>
      <c r="G156" s="393" t="s">
        <v>20</v>
      </c>
      <c r="H156" s="399">
        <v>10</v>
      </c>
      <c r="I156" s="376"/>
      <c r="J156" s="376"/>
      <c r="K156" s="376" t="s">
        <v>24</v>
      </c>
      <c r="L156" s="505">
        <f>(D155+F155)/H155*J155*D156/F156*H156</f>
        <v>0.37990000000000002</v>
      </c>
      <c r="M156" s="378" t="s">
        <v>23</v>
      </c>
      <c r="N156" s="405">
        <f>L156</f>
        <v>0.37990000000000002</v>
      </c>
      <c r="O156" s="358"/>
    </row>
    <row r="157" spans="1:15" s="299" customFormat="1" ht="12" customHeight="1" thickBot="1">
      <c r="A157" s="687"/>
      <c r="B157" s="688"/>
      <c r="C157" s="506"/>
      <c r="D157" s="507"/>
      <c r="E157" s="508"/>
      <c r="F157" s="507"/>
      <c r="G157" s="508"/>
      <c r="H157" s="507"/>
      <c r="I157" s="388"/>
      <c r="J157" s="389"/>
      <c r="K157" s="388"/>
      <c r="L157" s="387"/>
      <c r="M157" s="390"/>
      <c r="N157" s="390"/>
      <c r="O157" s="391"/>
    </row>
    <row r="158" spans="1:15" s="299" customFormat="1" ht="12.75">
      <c r="A158" s="689"/>
      <c r="B158" s="690"/>
      <c r="C158" s="604" t="s">
        <v>103</v>
      </c>
      <c r="D158" s="346" t="s">
        <v>127</v>
      </c>
      <c r="E158" s="368"/>
      <c r="F158" s="346" t="s">
        <v>128</v>
      </c>
      <c r="G158" s="368"/>
      <c r="H158" s="346" t="s">
        <v>205</v>
      </c>
      <c r="I158" s="368"/>
      <c r="J158" s="346"/>
      <c r="K158" s="368"/>
      <c r="L158" s="369"/>
      <c r="M158" s="370"/>
      <c r="N158" s="371"/>
      <c r="O158" s="350"/>
    </row>
    <row r="159" spans="1:15" s="299" customFormat="1" ht="12" customHeight="1">
      <c r="A159" s="691" t="s">
        <v>179</v>
      </c>
      <c r="B159" s="692"/>
      <c r="C159" s="605" t="s">
        <v>104</v>
      </c>
      <c r="D159" s="373">
        <v>4</v>
      </c>
      <c r="E159" s="374" t="s">
        <v>68</v>
      </c>
      <c r="F159" s="375">
        <v>5.9</v>
      </c>
      <c r="G159" s="374" t="s">
        <v>162</v>
      </c>
      <c r="H159" s="559">
        <v>0.17</v>
      </c>
      <c r="I159" s="376"/>
      <c r="J159" s="375"/>
      <c r="K159" s="376" t="s">
        <v>10</v>
      </c>
      <c r="L159" s="613">
        <f>D159+F159+H159</f>
        <v>10.07</v>
      </c>
      <c r="M159" s="598" t="s">
        <v>22</v>
      </c>
      <c r="N159" s="606">
        <f>ROUND(L159,1)</f>
        <v>10.1</v>
      </c>
      <c r="O159" s="102">
        <f>ROUND(N159,0)</f>
        <v>10</v>
      </c>
    </row>
    <row r="160" spans="1:15" s="299" customFormat="1" ht="12" customHeight="1" thickBot="1">
      <c r="A160" s="687"/>
      <c r="B160" s="688"/>
      <c r="C160" s="386"/>
      <c r="D160" s="387"/>
      <c r="E160" s="388"/>
      <c r="F160" s="387"/>
      <c r="G160" s="388"/>
      <c r="H160" s="387"/>
      <c r="I160" s="388"/>
      <c r="J160" s="389"/>
      <c r="K160" s="388"/>
      <c r="L160" s="387"/>
      <c r="M160" s="390"/>
      <c r="N160" s="390"/>
      <c r="O160" s="391"/>
    </row>
    <row r="161" spans="1:16" s="299" customFormat="1" thickTop="1">
      <c r="A161" s="693"/>
      <c r="B161" s="694"/>
      <c r="C161" s="237"/>
      <c r="D161" s="614"/>
      <c r="E161" s="614"/>
      <c r="F161" s="614"/>
      <c r="G161" s="612"/>
      <c r="H161" s="612"/>
      <c r="I161" s="240"/>
      <c r="J161" s="238"/>
      <c r="K161" s="240"/>
      <c r="L161" s="241" t="s">
        <v>212</v>
      </c>
      <c r="M161" s="659"/>
      <c r="N161" s="592"/>
      <c r="O161" s="245"/>
    </row>
    <row r="162" spans="1:16" s="299" customFormat="1" ht="12.75">
      <c r="A162" s="626"/>
      <c r="B162" s="644"/>
      <c r="C162" s="648"/>
      <c r="D162" s="645" t="s">
        <v>201</v>
      </c>
      <c r="E162" s="645"/>
      <c r="F162" s="645"/>
      <c r="G162" s="646"/>
      <c r="H162" s="646"/>
      <c r="I162" s="98"/>
      <c r="J162" s="96"/>
      <c r="K162" s="98"/>
      <c r="L162" s="108"/>
      <c r="M162" s="536"/>
      <c r="N162" s="636"/>
      <c r="O162" s="235"/>
    </row>
    <row r="163" spans="1:16" s="299" customFormat="1" ht="12" customHeight="1">
      <c r="A163" s="685" t="s">
        <v>187</v>
      </c>
      <c r="B163" s="736"/>
      <c r="C163" s="597" t="s">
        <v>21</v>
      </c>
      <c r="D163" s="625">
        <v>0.18</v>
      </c>
      <c r="E163" s="308" t="s">
        <v>20</v>
      </c>
      <c r="F163" s="565">
        <v>4</v>
      </c>
      <c r="G163" s="98"/>
      <c r="H163" s="560"/>
      <c r="I163" s="98"/>
      <c r="J163" s="128"/>
      <c r="K163" s="98" t="s">
        <v>24</v>
      </c>
      <c r="L163" s="99">
        <f>D163*F163</f>
        <v>0.72</v>
      </c>
      <c r="M163" s="590"/>
      <c r="N163" s="593"/>
      <c r="O163" s="102"/>
    </row>
    <row r="164" spans="1:16" s="299" customFormat="1" ht="12" customHeight="1">
      <c r="A164" s="685" t="s">
        <v>188</v>
      </c>
      <c r="B164" s="686"/>
      <c r="C164" s="597"/>
      <c r="D164" s="625"/>
      <c r="E164" s="308"/>
      <c r="F164" s="565"/>
      <c r="G164" s="98"/>
      <c r="H164" s="560"/>
      <c r="I164" s="98"/>
      <c r="J164" s="128"/>
      <c r="K164" s="98"/>
      <c r="L164" s="99"/>
      <c r="M164" s="536"/>
      <c r="N164" s="647"/>
      <c r="O164" s="102"/>
    </row>
    <row r="165" spans="1:16" s="299" customFormat="1" ht="12" customHeight="1">
      <c r="A165" s="685"/>
      <c r="B165" s="686"/>
      <c r="C165" s="597"/>
      <c r="D165" s="625" t="s">
        <v>210</v>
      </c>
      <c r="E165" s="308"/>
      <c r="F165" s="565"/>
      <c r="G165" s="98"/>
      <c r="H165" s="560"/>
      <c r="I165" s="98"/>
      <c r="J165" s="128"/>
      <c r="K165" s="98"/>
      <c r="L165" s="99"/>
      <c r="M165" s="536"/>
      <c r="N165" s="647"/>
      <c r="O165" s="102"/>
    </row>
    <row r="166" spans="1:16" s="299" customFormat="1" ht="12" customHeight="1">
      <c r="A166" s="627"/>
      <c r="B166" s="635"/>
      <c r="C166" s="597"/>
      <c r="D166" s="625">
        <f>L163</f>
        <v>0.72</v>
      </c>
      <c r="E166" s="308" t="s">
        <v>209</v>
      </c>
      <c r="F166" s="565">
        <f>L159</f>
        <v>10.07</v>
      </c>
      <c r="G166" s="98" t="s">
        <v>208</v>
      </c>
      <c r="H166" s="560">
        <f>D159</f>
        <v>4</v>
      </c>
      <c r="I166" s="98"/>
      <c r="J166" s="128"/>
      <c r="K166" s="98" t="s">
        <v>211</v>
      </c>
      <c r="L166" s="99">
        <f>D166/F166*H166</f>
        <v>0.2859980139026812</v>
      </c>
      <c r="M166" s="628" t="s">
        <v>213</v>
      </c>
      <c r="N166" s="647">
        <f>ROUND(L166,2)</f>
        <v>0.28999999999999998</v>
      </c>
      <c r="O166" s="102"/>
    </row>
    <row r="167" spans="1:16" s="299" customFormat="1" ht="12" customHeight="1">
      <c r="A167" s="675"/>
      <c r="B167" s="676"/>
      <c r="C167" s="649"/>
      <c r="D167" s="583"/>
      <c r="E167" s="583"/>
      <c r="F167" s="583"/>
      <c r="G167" s="583"/>
      <c r="H167" s="583"/>
      <c r="I167" s="583"/>
      <c r="J167" s="583"/>
      <c r="K167" s="594"/>
      <c r="L167" s="595"/>
      <c r="M167" s="585"/>
      <c r="N167" s="596"/>
      <c r="O167" s="587"/>
    </row>
    <row r="168" spans="1:16" s="299" customFormat="1" ht="12" customHeight="1">
      <c r="A168" s="651"/>
      <c r="B168" s="652"/>
      <c r="C168" s="653"/>
      <c r="D168" s="654"/>
      <c r="E168" s="654"/>
      <c r="F168" s="654"/>
      <c r="G168" s="654"/>
      <c r="H168" s="654"/>
      <c r="I168" s="654"/>
      <c r="J168" s="654"/>
      <c r="K168" s="655"/>
      <c r="L168" s="108" t="s">
        <v>212</v>
      </c>
      <c r="M168" s="656"/>
      <c r="N168" s="657"/>
      <c r="O168" s="658"/>
    </row>
    <row r="169" spans="1:16" ht="12.75" customHeight="1">
      <c r="A169" s="678" t="s">
        <v>121</v>
      </c>
      <c r="B169" s="679"/>
      <c r="C169" s="600"/>
      <c r="D169" s="677" t="s">
        <v>193</v>
      </c>
      <c r="E169" s="677"/>
      <c r="F169" s="677"/>
      <c r="G169" s="677"/>
      <c r="H169" s="677"/>
      <c r="I169" s="398"/>
      <c r="J169" s="398"/>
      <c r="K169" s="398"/>
      <c r="L169" s="400"/>
      <c r="M169" s="650"/>
      <c r="N169" s="602"/>
      <c r="O169" s="358"/>
    </row>
    <row r="170" spans="1:16">
      <c r="A170" s="678"/>
      <c r="B170" s="679"/>
      <c r="C170" s="597" t="s">
        <v>30</v>
      </c>
      <c r="D170" s="625">
        <v>0.5</v>
      </c>
      <c r="E170" s="308" t="s">
        <v>20</v>
      </c>
      <c r="F170" s="565">
        <v>0.4</v>
      </c>
      <c r="G170" s="403" t="s">
        <v>20</v>
      </c>
      <c r="H170" s="442">
        <v>2</v>
      </c>
      <c r="I170" s="403"/>
      <c r="J170" s="442"/>
      <c r="K170" s="403"/>
      <c r="L170" s="404"/>
      <c r="M170" s="628"/>
      <c r="N170" s="637"/>
      <c r="O170" s="358"/>
    </row>
    <row r="171" spans="1:16">
      <c r="A171" s="678"/>
      <c r="B171" s="679"/>
      <c r="C171" s="611" t="s">
        <v>199</v>
      </c>
      <c r="D171" s="625">
        <v>0.5</v>
      </c>
      <c r="E171" s="308" t="s">
        <v>20</v>
      </c>
      <c r="F171" s="565">
        <v>0.5</v>
      </c>
      <c r="G171" s="403" t="s">
        <v>32</v>
      </c>
      <c r="H171" s="403">
        <v>0.15</v>
      </c>
      <c r="I171" s="403" t="s">
        <v>20</v>
      </c>
      <c r="J171" s="403">
        <v>0.15</v>
      </c>
      <c r="K171" s="403" t="s">
        <v>20</v>
      </c>
      <c r="L171" s="616">
        <f>PI()</f>
        <v>3.1415926535897931</v>
      </c>
      <c r="M171" s="628"/>
      <c r="N171" s="608"/>
      <c r="O171" s="358"/>
    </row>
    <row r="172" spans="1:16">
      <c r="A172" s="678"/>
      <c r="B172" s="679"/>
      <c r="C172" s="611"/>
      <c r="D172" s="625"/>
      <c r="E172" s="308"/>
      <c r="F172" s="565"/>
      <c r="G172" s="403"/>
      <c r="H172" s="403"/>
      <c r="I172" s="403"/>
      <c r="J172" s="403"/>
      <c r="K172" s="403" t="s">
        <v>24</v>
      </c>
      <c r="L172" s="404">
        <f>D170*F170*H170+D171*F171-H171*J171*L171</f>
        <v>0.57931416529422963</v>
      </c>
      <c r="M172" s="628"/>
      <c r="N172" s="637"/>
      <c r="O172" s="358"/>
    </row>
    <row r="173" spans="1:16">
      <c r="A173" s="678"/>
      <c r="B173" s="679"/>
      <c r="C173" s="611"/>
      <c r="D173" s="625" t="s">
        <v>210</v>
      </c>
      <c r="E173" s="308"/>
      <c r="F173" s="565"/>
      <c r="G173" s="98"/>
      <c r="H173" s="560"/>
      <c r="I173" s="98"/>
      <c r="J173" s="128"/>
      <c r="K173" s="98"/>
      <c r="L173" s="99"/>
      <c r="M173" s="628"/>
      <c r="N173" s="608"/>
      <c r="O173" s="358"/>
    </row>
    <row r="174" spans="1:16">
      <c r="A174" s="678"/>
      <c r="B174" s="679"/>
      <c r="C174" s="611"/>
      <c r="D174" s="625">
        <f>L172</f>
        <v>0.57931416529422963</v>
      </c>
      <c r="E174" s="308" t="s">
        <v>209</v>
      </c>
      <c r="F174" s="565">
        <f>L159</f>
        <v>10.07</v>
      </c>
      <c r="G174" s="98" t="s">
        <v>208</v>
      </c>
      <c r="H174" s="560">
        <f>D159</f>
        <v>4</v>
      </c>
      <c r="I174" s="98"/>
      <c r="J174" s="128"/>
      <c r="K174" s="98" t="s">
        <v>211</v>
      </c>
      <c r="L174" s="99">
        <f>D174/F174*H174</f>
        <v>0.23011486208311008</v>
      </c>
      <c r="M174" s="628" t="s">
        <v>214</v>
      </c>
      <c r="N174" s="637">
        <f>ROUND(L174,3)</f>
        <v>0.23</v>
      </c>
      <c r="O174" s="358"/>
    </row>
    <row r="175" spans="1:16">
      <c r="A175" s="678"/>
      <c r="B175" s="679"/>
      <c r="C175" s="611"/>
      <c r="D175" s="625"/>
      <c r="E175" s="308"/>
      <c r="F175" s="565"/>
      <c r="G175" s="403"/>
      <c r="H175" s="403"/>
      <c r="I175" s="403"/>
      <c r="J175" s="403"/>
      <c r="K175" s="403"/>
      <c r="L175" s="616"/>
      <c r="M175" s="628"/>
      <c r="N175" s="608"/>
      <c r="O175" s="358"/>
    </row>
    <row r="176" spans="1:16" ht="14.25" thickBot="1">
      <c r="A176" s="680"/>
      <c r="B176" s="681"/>
      <c r="C176" s="599"/>
      <c r="D176" s="625"/>
      <c r="E176" s="308"/>
      <c r="F176" s="565"/>
      <c r="G176" s="403"/>
      <c r="H176" s="442"/>
      <c r="I176" s="403"/>
      <c r="J176" s="442"/>
      <c r="K176" s="403"/>
      <c r="L176" s="404"/>
      <c r="M176" s="628"/>
      <c r="N176" s="637"/>
      <c r="O176" s="358"/>
      <c r="P176" s="299"/>
    </row>
    <row r="177" spans="1:16" s="299" customFormat="1" ht="15.2" customHeight="1">
      <c r="A177" s="689" t="s">
        <v>180</v>
      </c>
      <c r="B177" s="690"/>
      <c r="C177" s="367" t="s">
        <v>103</v>
      </c>
      <c r="D177" s="346"/>
      <c r="E177" s="368"/>
      <c r="F177" s="346"/>
      <c r="G177" s="368"/>
      <c r="H177" s="346"/>
      <c r="I177" s="368"/>
      <c r="J177" s="346"/>
      <c r="K177" s="368"/>
      <c r="L177" s="369"/>
      <c r="M177" s="370"/>
      <c r="N177" s="371"/>
      <c r="O177" s="350"/>
    </row>
    <row r="178" spans="1:16" s="299" customFormat="1" ht="15.2" customHeight="1">
      <c r="A178" s="685" t="s">
        <v>192</v>
      </c>
      <c r="B178" s="686"/>
      <c r="C178" s="372" t="s">
        <v>190</v>
      </c>
      <c r="D178" s="580">
        <v>1</v>
      </c>
      <c r="E178" s="374"/>
      <c r="F178" s="375"/>
      <c r="G178" s="374"/>
      <c r="H178" s="373"/>
      <c r="I178" s="376"/>
      <c r="J178" s="375"/>
      <c r="K178" s="376" t="s">
        <v>10</v>
      </c>
      <c r="L178" s="588">
        <f>D178</f>
        <v>1</v>
      </c>
      <c r="M178" s="378" t="s">
        <v>40</v>
      </c>
      <c r="N178" s="451">
        <f>ROUND(L178,1)</f>
        <v>1</v>
      </c>
      <c r="O178" s="102">
        <f>ROUND(N178,0)</f>
        <v>1</v>
      </c>
    </row>
    <row r="179" spans="1:16" s="299" customFormat="1" ht="15.2" customHeight="1" thickBot="1">
      <c r="A179" s="702"/>
      <c r="B179" s="703"/>
      <c r="C179" s="380"/>
      <c r="D179" s="381"/>
      <c r="E179" s="382"/>
      <c r="F179" s="381"/>
      <c r="G179" s="382"/>
      <c r="H179" s="381"/>
      <c r="I179" s="382"/>
      <c r="J179" s="383"/>
      <c r="K179" s="382"/>
      <c r="L179" s="381"/>
      <c r="M179" s="384"/>
      <c r="N179" s="384"/>
      <c r="O179" s="366"/>
    </row>
    <row r="180" spans="1:16" s="299" customFormat="1" ht="15.2" customHeight="1" thickTop="1">
      <c r="A180" s="733"/>
      <c r="B180" s="734"/>
      <c r="C180" s="589"/>
      <c r="D180" s="615" t="s">
        <v>202</v>
      </c>
      <c r="E180" s="615"/>
      <c r="F180" s="615"/>
      <c r="G180" s="98"/>
      <c r="H180" s="108"/>
      <c r="I180" s="98"/>
      <c r="J180" s="108"/>
      <c r="K180" s="98"/>
      <c r="L180" s="108"/>
      <c r="M180" s="590"/>
      <c r="N180" s="591"/>
      <c r="O180" s="235"/>
    </row>
    <row r="181" spans="1:16" s="299" customFormat="1" ht="15.2" customHeight="1">
      <c r="A181" s="685" t="s">
        <v>191</v>
      </c>
      <c r="B181" s="686"/>
      <c r="C181" s="564" t="s">
        <v>21</v>
      </c>
      <c r="D181" s="569">
        <v>0.21</v>
      </c>
      <c r="E181" s="308" t="s">
        <v>20</v>
      </c>
      <c r="F181" s="565">
        <v>0.17</v>
      </c>
      <c r="G181" s="98"/>
      <c r="H181" s="137"/>
      <c r="I181" s="98"/>
      <c r="J181" s="108"/>
      <c r="K181" s="98" t="s">
        <v>24</v>
      </c>
      <c r="L181" s="99">
        <f>D181*F181</f>
        <v>3.5700000000000003E-2</v>
      </c>
      <c r="M181" s="570" t="s">
        <v>23</v>
      </c>
      <c r="N181" s="571">
        <f>ROUND(L181,2)</f>
        <v>0.04</v>
      </c>
      <c r="O181" s="102"/>
    </row>
    <row r="182" spans="1:16" s="299" customFormat="1" ht="15.2" customHeight="1">
      <c r="A182" s="675" t="s">
        <v>189</v>
      </c>
      <c r="B182" s="735"/>
      <c r="C182" s="581"/>
      <c r="D182" s="582"/>
      <c r="E182" s="583"/>
      <c r="F182" s="583"/>
      <c r="G182" s="583"/>
      <c r="H182" s="583"/>
      <c r="I182" s="583"/>
      <c r="J182" s="583"/>
      <c r="K182" s="584"/>
      <c r="L182" s="583"/>
      <c r="M182" s="585"/>
      <c r="N182" s="586"/>
      <c r="O182" s="587"/>
    </row>
    <row r="183" spans="1:16" ht="12.75" customHeight="1">
      <c r="A183" s="678" t="s">
        <v>207</v>
      </c>
      <c r="B183" s="679"/>
      <c r="C183" s="416"/>
      <c r="D183" s="684"/>
      <c r="E183" s="684"/>
      <c r="F183" s="684"/>
      <c r="G183" s="684"/>
      <c r="H183" s="684"/>
      <c r="I183" s="624"/>
      <c r="J183" s="624"/>
      <c r="K183" s="624"/>
      <c r="L183" s="419"/>
      <c r="M183" s="420"/>
      <c r="N183" s="446"/>
      <c r="O183" s="430"/>
    </row>
    <row r="184" spans="1:16">
      <c r="A184" s="678"/>
      <c r="B184" s="679"/>
      <c r="C184" s="597" t="s">
        <v>30</v>
      </c>
      <c r="D184" s="625">
        <v>0.55000000000000004</v>
      </c>
      <c r="E184" s="308" t="s">
        <v>20</v>
      </c>
      <c r="F184" s="565">
        <v>0.5</v>
      </c>
      <c r="G184" s="403" t="s">
        <v>32</v>
      </c>
      <c r="H184" s="403">
        <v>0.15</v>
      </c>
      <c r="I184" s="403" t="s">
        <v>20</v>
      </c>
      <c r="J184" s="403">
        <v>0.15</v>
      </c>
      <c r="K184" s="403" t="s">
        <v>20</v>
      </c>
      <c r="L184" s="404">
        <f>PI()</f>
        <v>3.1415926535897931</v>
      </c>
      <c r="M184" s="260"/>
      <c r="N184" s="603"/>
      <c r="O184" s="358"/>
    </row>
    <row r="185" spans="1:16">
      <c r="A185" s="678"/>
      <c r="B185" s="679"/>
      <c r="C185" s="599" t="s">
        <v>52</v>
      </c>
      <c r="D185" s="625">
        <v>0.55000000000000004</v>
      </c>
      <c r="E185" s="308" t="s">
        <v>20</v>
      </c>
      <c r="F185" s="565">
        <v>0.5</v>
      </c>
      <c r="G185" s="403"/>
      <c r="H185" s="403"/>
      <c r="I185" s="403"/>
      <c r="J185" s="403"/>
      <c r="K185" s="403"/>
      <c r="L185" s="404"/>
      <c r="M185" s="629"/>
      <c r="N185" s="608"/>
      <c r="O185" s="358"/>
    </row>
    <row r="186" spans="1:16">
      <c r="A186" s="678"/>
      <c r="B186" s="679"/>
      <c r="C186" s="599"/>
      <c r="D186" s="625"/>
      <c r="E186" s="308"/>
      <c r="F186" s="565"/>
      <c r="G186" s="403"/>
      <c r="H186" s="403"/>
      <c r="I186" s="403"/>
      <c r="J186" s="403"/>
      <c r="K186" s="403" t="s">
        <v>24</v>
      </c>
      <c r="L186" s="404">
        <f>D184*F184-H184*J184*L184+D185*F185</f>
        <v>0.47931416529422971</v>
      </c>
      <c r="M186" s="260" t="s">
        <v>11</v>
      </c>
      <c r="N186" s="603">
        <f>ROUND(L186,3)</f>
        <v>0.47899999999999998</v>
      </c>
      <c r="O186" s="358"/>
      <c r="P186" s="299"/>
    </row>
    <row r="187" spans="1:16">
      <c r="A187" s="682"/>
      <c r="B187" s="683"/>
      <c r="C187" s="638"/>
      <c r="D187" s="639"/>
      <c r="E187" s="640"/>
      <c r="F187" s="641"/>
      <c r="G187" s="407"/>
      <c r="H187" s="444"/>
      <c r="I187" s="407"/>
      <c r="J187" s="444"/>
      <c r="K187" s="407"/>
      <c r="L187" s="642"/>
      <c r="M187" s="630"/>
      <c r="N187" s="643"/>
      <c r="O187" s="413"/>
    </row>
    <row r="188" spans="1:16" s="299" customFormat="1" ht="18" customHeight="1">
      <c r="A188" s="678" t="s">
        <v>122</v>
      </c>
      <c r="B188" s="731"/>
      <c r="C188" s="600" t="s">
        <v>123</v>
      </c>
      <c r="D188" s="398">
        <v>0.7</v>
      </c>
      <c r="E188" s="398"/>
      <c r="F188" s="399"/>
      <c r="G188" s="398"/>
      <c r="H188" s="398"/>
      <c r="I188" s="398"/>
      <c r="J188" s="398"/>
      <c r="K188" s="398"/>
      <c r="L188" s="400"/>
      <c r="M188" s="601"/>
      <c r="N188" s="602"/>
      <c r="O188" s="358"/>
      <c r="P188" s="58"/>
    </row>
    <row r="189" spans="1:16" s="299" customFormat="1" ht="18" customHeight="1">
      <c r="A189" s="678"/>
      <c r="B189" s="731"/>
      <c r="C189" s="572"/>
      <c r="D189" s="447">
        <v>0.995</v>
      </c>
      <c r="E189" s="403" t="s">
        <v>20</v>
      </c>
      <c r="F189" s="403">
        <f>D188</f>
        <v>0.7</v>
      </c>
      <c r="G189" s="403" t="s">
        <v>116</v>
      </c>
      <c r="H189" s="442">
        <v>1000</v>
      </c>
      <c r="I189" s="403" t="s">
        <v>20</v>
      </c>
      <c r="J189" s="442">
        <v>2</v>
      </c>
      <c r="K189" s="403"/>
      <c r="L189" s="404"/>
      <c r="M189" s="573" t="s">
        <v>124</v>
      </c>
      <c r="N189" s="574">
        <f>ROUND(L190,3)</f>
        <v>1E-3</v>
      </c>
      <c r="O189" s="358"/>
      <c r="P189" s="58"/>
    </row>
    <row r="190" spans="1:16" s="299" customFormat="1" ht="18" customHeight="1" thickBot="1">
      <c r="A190" s="680"/>
      <c r="B190" s="732"/>
      <c r="C190" s="575"/>
      <c r="D190" s="576"/>
      <c r="E190" s="576"/>
      <c r="F190" s="576"/>
      <c r="G190" s="576"/>
      <c r="H190" s="576"/>
      <c r="I190" s="576"/>
      <c r="J190" s="577"/>
      <c r="K190" s="578" t="s">
        <v>24</v>
      </c>
      <c r="L190" s="579">
        <f>D189*F189/H189*J189</f>
        <v>1.3929999999999999E-3</v>
      </c>
      <c r="M190" s="457"/>
      <c r="N190" s="458"/>
      <c r="O190" s="391"/>
      <c r="P190" s="58"/>
    </row>
    <row r="191" spans="1:16">
      <c r="A191" s="537" t="s">
        <v>25</v>
      </c>
      <c r="B191" s="538"/>
      <c r="C191" s="539"/>
      <c r="D191" s="724" t="s">
        <v>181</v>
      </c>
      <c r="E191" s="724"/>
      <c r="F191" s="724"/>
      <c r="G191" s="724"/>
      <c r="H191" s="724"/>
      <c r="I191" s="89"/>
      <c r="J191" s="88"/>
      <c r="K191" s="89"/>
      <c r="L191" s="90"/>
      <c r="M191" s="698" t="s">
        <v>12</v>
      </c>
      <c r="N191" s="540"/>
      <c r="O191" s="91"/>
    </row>
    <row r="192" spans="1:16">
      <c r="A192" s="124" t="s">
        <v>15</v>
      </c>
      <c r="B192" s="262" t="s">
        <v>58</v>
      </c>
      <c r="C192" s="330" t="s">
        <v>31</v>
      </c>
      <c r="D192" s="137">
        <v>4.8</v>
      </c>
      <c r="E192" s="126" t="s">
        <v>52</v>
      </c>
      <c r="F192" s="560">
        <v>2.9</v>
      </c>
      <c r="G192" s="98" t="s">
        <v>68</v>
      </c>
      <c r="H192" s="560">
        <v>3</v>
      </c>
      <c r="I192" s="98"/>
      <c r="J192" s="128"/>
      <c r="K192" s="98" t="s">
        <v>24</v>
      </c>
      <c r="L192" s="171">
        <f>D192+F192+H192</f>
        <v>10.7</v>
      </c>
      <c r="M192" s="699"/>
      <c r="N192" s="541">
        <f>ROUND(L192,0)</f>
        <v>11</v>
      </c>
      <c r="O192" s="102">
        <f>ROUND(N192,0)</f>
        <v>11</v>
      </c>
    </row>
    <row r="193" spans="1:19" ht="14.25" thickBot="1">
      <c r="A193" s="542"/>
      <c r="B193" s="543"/>
      <c r="C193" s="544"/>
      <c r="D193" s="120"/>
      <c r="E193" s="120"/>
      <c r="F193" s="120"/>
      <c r="G193" s="120"/>
      <c r="H193" s="120"/>
      <c r="I193" s="120"/>
      <c r="J193" s="120"/>
      <c r="K193" s="119"/>
      <c r="L193" s="545"/>
      <c r="M193" s="700"/>
      <c r="N193" s="546"/>
      <c r="O193" s="123"/>
    </row>
    <row r="194" spans="1:19">
      <c r="A194" s="143"/>
      <c r="B194" s="262"/>
      <c r="C194" s="385"/>
      <c r="D194" s="96"/>
      <c r="E194" s="98"/>
      <c r="F194" s="96"/>
      <c r="G194" s="98"/>
      <c r="H194" s="108"/>
      <c r="I194" s="98"/>
      <c r="J194" s="108"/>
      <c r="K194" s="98"/>
      <c r="L194" s="108"/>
      <c r="M194" s="536"/>
      <c r="N194" s="298"/>
      <c r="O194" s="235"/>
    </row>
    <row r="195" spans="1:19">
      <c r="A195" s="124" t="s">
        <v>26</v>
      </c>
      <c r="B195" s="125" t="s">
        <v>58</v>
      </c>
      <c r="C195" s="93" t="s">
        <v>30</v>
      </c>
      <c r="D195" s="128">
        <f>縦断側溝部計算書!J24</f>
        <v>171.42000000000002</v>
      </c>
      <c r="E195" s="98"/>
      <c r="F195" s="127"/>
      <c r="G195" s="98"/>
      <c r="H195" s="137"/>
      <c r="I195" s="98"/>
      <c r="J195" s="108"/>
      <c r="K195" s="98" t="s">
        <v>24</v>
      </c>
      <c r="L195" s="99">
        <f>D195+F195</f>
        <v>171.42000000000002</v>
      </c>
      <c r="M195" s="260" t="s">
        <v>11</v>
      </c>
      <c r="N195" s="101">
        <f>ROUND(L195,0)</f>
        <v>171</v>
      </c>
      <c r="O195" s="102">
        <f>ROUND(N195,0)</f>
        <v>171</v>
      </c>
    </row>
    <row r="196" spans="1:19">
      <c r="A196" s="130"/>
      <c r="B196" s="131"/>
      <c r="C196" s="138"/>
      <c r="D196" s="139"/>
      <c r="E196" s="132"/>
      <c r="F196" s="132"/>
      <c r="G196" s="132"/>
      <c r="H196" s="132"/>
      <c r="I196" s="132"/>
      <c r="J196" s="132"/>
      <c r="K196" s="140"/>
      <c r="L196" s="132"/>
      <c r="M196" s="141"/>
      <c r="N196" s="142"/>
      <c r="O196" s="109"/>
    </row>
    <row r="197" spans="1:19">
      <c r="A197" s="143"/>
      <c r="B197" s="696" t="s">
        <v>27</v>
      </c>
      <c r="C197" s="144"/>
      <c r="D197" s="98"/>
      <c r="E197" s="98"/>
      <c r="F197" s="108"/>
      <c r="G197" s="98"/>
      <c r="H197" s="96"/>
      <c r="I197" s="107"/>
      <c r="J197" s="145"/>
      <c r="K197" s="107"/>
      <c r="L197" s="146"/>
      <c r="M197" s="135"/>
      <c r="N197" s="136"/>
      <c r="O197" s="113"/>
    </row>
    <row r="198" spans="1:19">
      <c r="A198" s="124" t="s">
        <v>28</v>
      </c>
      <c r="B198" s="696"/>
      <c r="C198" s="147" t="s">
        <v>21</v>
      </c>
      <c r="D198" s="148">
        <f>L195</f>
        <v>171.42000000000002</v>
      </c>
      <c r="E198" s="98" t="s">
        <v>20</v>
      </c>
      <c r="F198" s="149">
        <v>0.04</v>
      </c>
      <c r="G198" s="150"/>
      <c r="H198" s="150"/>
      <c r="I198" s="151"/>
      <c r="J198" s="151"/>
      <c r="K198" s="98" t="s">
        <v>24</v>
      </c>
      <c r="L198" s="152">
        <f>D198*F198</f>
        <v>6.8568000000000007</v>
      </c>
      <c r="M198" s="100" t="s">
        <v>23</v>
      </c>
      <c r="N198" s="153">
        <f>ROUND(L198,0)</f>
        <v>7</v>
      </c>
      <c r="O198" s="102">
        <f>ROUND(N198,0)</f>
        <v>7</v>
      </c>
    </row>
    <row r="199" spans="1:19">
      <c r="A199" s="154"/>
      <c r="B199" s="697"/>
      <c r="C199" s="155"/>
      <c r="D199" s="139"/>
      <c r="E199" s="156"/>
      <c r="F199" s="156"/>
      <c r="G199" s="156"/>
      <c r="H199" s="156"/>
      <c r="I199" s="156"/>
      <c r="J199" s="156"/>
      <c r="K199" s="155"/>
      <c r="L199" s="157"/>
      <c r="M199" s="158"/>
      <c r="N199" s="159"/>
      <c r="O199" s="109"/>
    </row>
    <row r="200" spans="1:19" ht="13.5" customHeight="1">
      <c r="A200" s="725" t="s">
        <v>165</v>
      </c>
      <c r="B200" s="728" t="s">
        <v>166</v>
      </c>
      <c r="C200" s="518"/>
      <c r="D200" s="720" t="s">
        <v>206</v>
      </c>
      <c r="E200" s="720"/>
      <c r="F200" s="720"/>
      <c r="G200" s="562"/>
      <c r="H200" s="720"/>
      <c r="I200" s="720"/>
      <c r="J200" s="720"/>
      <c r="K200" s="562"/>
      <c r="L200" s="563"/>
      <c r="M200" s="519"/>
      <c r="N200" s="520"/>
      <c r="O200" s="521"/>
      <c r="Q200" s="212"/>
    </row>
    <row r="201" spans="1:19">
      <c r="A201" s="726"/>
      <c r="B201" s="729"/>
      <c r="C201" s="522" t="s">
        <v>167</v>
      </c>
      <c r="D201" s="561">
        <v>0.28999999999999998</v>
      </c>
      <c r="E201" s="535" t="s">
        <v>20</v>
      </c>
      <c r="F201" s="535">
        <v>0.17</v>
      </c>
      <c r="G201" s="523"/>
      <c r="H201" s="561"/>
      <c r="I201" s="535"/>
      <c r="J201" s="535"/>
      <c r="K201" s="524" t="s">
        <v>24</v>
      </c>
      <c r="L201" s="525">
        <f>D201*F201</f>
        <v>4.9300000000000004E-2</v>
      </c>
      <c r="M201" s="526" t="s">
        <v>23</v>
      </c>
      <c r="N201" s="527">
        <f>L201</f>
        <v>4.9300000000000004E-2</v>
      </c>
      <c r="O201" s="610">
        <f>ROUND(N201,2)</f>
        <v>0.05</v>
      </c>
      <c r="Q201" s="719"/>
      <c r="R201" s="719"/>
      <c r="S201" s="719"/>
    </row>
    <row r="202" spans="1:19" ht="14.25" thickBot="1">
      <c r="A202" s="727"/>
      <c r="B202" s="730"/>
      <c r="C202" s="528"/>
      <c r="D202" s="529"/>
      <c r="E202" s="530"/>
      <c r="F202" s="530"/>
      <c r="G202" s="530"/>
      <c r="H202" s="530"/>
      <c r="I202" s="530"/>
      <c r="J202" s="530"/>
      <c r="K202" s="528"/>
      <c r="L202" s="531"/>
      <c r="M202" s="532"/>
      <c r="N202" s="533"/>
      <c r="O202" s="534"/>
      <c r="Q202" s="212"/>
    </row>
    <row r="203" spans="1:19">
      <c r="A203" s="160"/>
      <c r="B203" s="161"/>
      <c r="C203" s="162"/>
      <c r="D203" s="163"/>
      <c r="E203" s="163"/>
      <c r="F203" s="163"/>
      <c r="G203" s="163"/>
      <c r="H203" s="163"/>
      <c r="I203" s="163"/>
      <c r="J203" s="163"/>
      <c r="K203" s="162"/>
      <c r="L203" s="164"/>
      <c r="M203" s="165"/>
      <c r="N203" s="165"/>
      <c r="O203" s="166"/>
    </row>
    <row r="204" spans="1:19">
      <c r="A204" s="180"/>
      <c r="B204" s="168"/>
      <c r="C204" s="93"/>
      <c r="D204" s="170"/>
      <c r="E204" s="170"/>
      <c r="F204" s="170"/>
      <c r="G204" s="170"/>
      <c r="H204" s="170"/>
      <c r="I204" s="170"/>
      <c r="J204" s="170"/>
      <c r="K204" s="98"/>
      <c r="L204" s="181"/>
      <c r="M204" s="100"/>
      <c r="N204" s="182"/>
      <c r="O204" s="183"/>
    </row>
    <row r="205" spans="1:19">
      <c r="A205" s="184"/>
      <c r="B205" s="185"/>
      <c r="C205" s="155"/>
      <c r="D205" s="186"/>
      <c r="E205" s="156"/>
      <c r="F205" s="156"/>
      <c r="G205" s="156"/>
      <c r="H205" s="156"/>
      <c r="I205" s="156"/>
      <c r="J205" s="156"/>
      <c r="K205" s="155"/>
      <c r="L205" s="157"/>
      <c r="M205" s="158"/>
      <c r="N205" s="158"/>
      <c r="O205" s="187"/>
    </row>
    <row r="206" spans="1:19">
      <c r="A206" s="188"/>
      <c r="B206" s="168"/>
      <c r="C206" s="169"/>
      <c r="D206" s="189"/>
      <c r="E206" s="170"/>
      <c r="F206" s="170"/>
      <c r="G206" s="170"/>
      <c r="H206" s="170"/>
      <c r="I206" s="170"/>
      <c r="J206" s="170"/>
      <c r="K206" s="169"/>
      <c r="L206" s="190"/>
      <c r="M206" s="191"/>
      <c r="N206" s="192"/>
      <c r="O206" s="183"/>
    </row>
    <row r="207" spans="1:19">
      <c r="A207" s="180"/>
      <c r="B207" s="168"/>
      <c r="C207" s="93"/>
      <c r="D207" s="170"/>
      <c r="E207" s="170"/>
      <c r="F207" s="170"/>
      <c r="G207" s="170"/>
      <c r="H207" s="170"/>
      <c r="I207" s="170"/>
      <c r="J207" s="170"/>
      <c r="K207" s="98"/>
      <c r="L207" s="181"/>
      <c r="M207" s="100"/>
      <c r="N207" s="129"/>
      <c r="O207" s="102"/>
    </row>
    <row r="208" spans="1:19">
      <c r="A208" s="184"/>
      <c r="B208" s="185"/>
      <c r="C208" s="155"/>
      <c r="D208" s="186"/>
      <c r="E208" s="156"/>
      <c r="F208" s="156"/>
      <c r="G208" s="156"/>
      <c r="H208" s="193"/>
      <c r="I208" s="156"/>
      <c r="J208" s="193"/>
      <c r="K208" s="155"/>
      <c r="L208" s="157"/>
      <c r="M208" s="158"/>
      <c r="N208" s="194"/>
      <c r="O208" s="187"/>
    </row>
    <row r="209" spans="1:15">
      <c r="A209" s="195"/>
      <c r="B209" s="196"/>
      <c r="C209" s="197"/>
      <c r="E209" s="198"/>
      <c r="F209" s="198"/>
      <c r="G209" s="198"/>
      <c r="H209" s="170"/>
      <c r="I209" s="198"/>
      <c r="J209" s="198"/>
      <c r="K209" s="197"/>
      <c r="L209" s="199"/>
      <c r="M209" s="200"/>
      <c r="N209" s="201"/>
      <c r="O209" s="202"/>
    </row>
    <row r="210" spans="1:15">
      <c r="A210" s="180"/>
      <c r="B210" s="168"/>
      <c r="C210" s="93"/>
      <c r="D210" s="170"/>
      <c r="E210" s="170"/>
      <c r="F210" s="170"/>
      <c r="H210" s="203"/>
      <c r="I210" s="170"/>
      <c r="J210" s="170"/>
      <c r="K210" s="98"/>
      <c r="L210" s="181"/>
      <c r="M210" s="100"/>
      <c r="N210" s="129"/>
      <c r="O210" s="102"/>
    </row>
    <row r="211" spans="1:15">
      <c r="A211" s="184"/>
      <c r="B211" s="185"/>
      <c r="C211" s="155"/>
      <c r="D211" s="186"/>
      <c r="E211" s="156"/>
      <c r="F211" s="193"/>
      <c r="G211" s="204"/>
      <c r="H211" s="156"/>
      <c r="I211" s="156"/>
      <c r="J211" s="156"/>
      <c r="K211" s="155"/>
      <c r="L211" s="157"/>
      <c r="M211" s="158"/>
      <c r="N211" s="194"/>
      <c r="O211" s="187"/>
    </row>
    <row r="212" spans="1:15">
      <c r="A212" s="205"/>
      <c r="B212" s="721"/>
      <c r="C212" s="206"/>
      <c r="D212" s="96"/>
      <c r="E212" s="95"/>
      <c r="F212" s="96"/>
      <c r="G212" s="207"/>
      <c r="H212" s="208"/>
      <c r="I212" s="207"/>
      <c r="J212" s="208"/>
      <c r="K212" s="207"/>
      <c r="L212" s="209"/>
      <c r="M212" s="210"/>
      <c r="N212" s="211"/>
      <c r="O212" s="113"/>
    </row>
    <row r="213" spans="1:15">
      <c r="A213" s="114"/>
      <c r="B213" s="722"/>
      <c r="C213" s="93"/>
      <c r="D213" s="94"/>
      <c r="E213" s="95"/>
      <c r="F213" s="96"/>
      <c r="G213" s="95"/>
      <c r="H213" s="97"/>
      <c r="I213" s="95"/>
      <c r="J213" s="96"/>
      <c r="K213" s="98"/>
      <c r="L213" s="99"/>
      <c r="M213" s="100"/>
      <c r="N213" s="101"/>
      <c r="O213" s="102"/>
    </row>
    <row r="214" spans="1:15">
      <c r="A214" s="213"/>
      <c r="B214" s="723"/>
      <c r="C214" s="214"/>
      <c r="D214" s="106"/>
      <c r="E214" s="215"/>
      <c r="F214" s="216"/>
      <c r="G214" s="133"/>
      <c r="H214" s="217"/>
      <c r="I214" s="133"/>
      <c r="J214" s="217"/>
      <c r="K214" s="133"/>
      <c r="L214" s="218"/>
      <c r="M214" s="219"/>
      <c r="N214" s="220"/>
      <c r="O214" s="109"/>
    </row>
    <row r="215" spans="1:15">
      <c r="A215" s="221"/>
      <c r="B215" s="222"/>
      <c r="C215" s="223"/>
      <c r="D215" s="96"/>
      <c r="E215" s="95"/>
      <c r="F215" s="96"/>
      <c r="G215" s="95"/>
      <c r="H215" s="96"/>
      <c r="I215" s="95"/>
      <c r="J215" s="96"/>
      <c r="K215" s="95"/>
      <c r="L215" s="224"/>
      <c r="M215" s="225"/>
      <c r="N215" s="226"/>
      <c r="O215" s="113"/>
    </row>
    <row r="216" spans="1:15">
      <c r="A216" s="227"/>
      <c r="B216" s="222"/>
      <c r="C216" s="93"/>
      <c r="D216" s="94"/>
      <c r="E216" s="95"/>
      <c r="F216" s="94"/>
      <c r="G216" s="95"/>
      <c r="H216" s="97"/>
      <c r="I216" s="95"/>
      <c r="J216" s="96"/>
      <c r="K216" s="95"/>
      <c r="L216" s="228"/>
      <c r="M216" s="225"/>
      <c r="N216" s="153"/>
      <c r="O216" s="102"/>
    </row>
    <row r="217" spans="1:15">
      <c r="A217" s="229"/>
      <c r="B217" s="230"/>
      <c r="C217" s="231"/>
      <c r="D217" s="106"/>
      <c r="E217" s="215"/>
      <c r="F217" s="216"/>
      <c r="G217" s="215"/>
      <c r="H217" s="106"/>
      <c r="I217" s="215"/>
      <c r="J217" s="156"/>
      <c r="K217" s="215"/>
      <c r="L217" s="106"/>
      <c r="M217" s="158"/>
      <c r="N217" s="220"/>
      <c r="O217" s="109"/>
    </row>
    <row r="218" spans="1:15">
      <c r="A218" s="188"/>
      <c r="B218" s="168"/>
      <c r="C218" s="169"/>
      <c r="D218" s="170"/>
      <c r="E218" s="170"/>
      <c r="F218" s="170"/>
      <c r="G218" s="170"/>
      <c r="H218" s="170"/>
      <c r="I218" s="170"/>
      <c r="J218" s="170"/>
      <c r="K218" s="169"/>
      <c r="L218" s="190"/>
      <c r="M218" s="191"/>
      <c r="N218" s="191"/>
      <c r="O218" s="183"/>
    </row>
    <row r="219" spans="1:15">
      <c r="A219" s="167"/>
      <c r="B219" s="168"/>
      <c r="C219" s="169"/>
      <c r="D219" s="170"/>
      <c r="E219" s="170"/>
      <c r="F219" s="170"/>
      <c r="G219" s="170"/>
      <c r="H219" s="170"/>
      <c r="I219" s="170"/>
      <c r="J219" s="170"/>
      <c r="K219" s="98"/>
      <c r="L219" s="171"/>
      <c r="M219" s="100"/>
      <c r="N219" s="182"/>
      <c r="O219" s="183"/>
    </row>
    <row r="220" spans="1:15">
      <c r="A220" s="154"/>
      <c r="B220" s="185"/>
      <c r="C220" s="155"/>
      <c r="D220" s="186"/>
      <c r="E220" s="156"/>
      <c r="F220" s="156"/>
      <c r="G220" s="156"/>
      <c r="H220" s="156"/>
      <c r="I220" s="156"/>
      <c r="J220" s="156"/>
      <c r="K220" s="155"/>
      <c r="L220" s="157"/>
      <c r="M220" s="158"/>
      <c r="N220" s="158"/>
      <c r="O220" s="187"/>
    </row>
    <row r="221" spans="1:15">
      <c r="A221" s="232"/>
      <c r="B221" s="168"/>
      <c r="C221" s="169"/>
      <c r="D221" s="170"/>
      <c r="E221" s="170"/>
      <c r="F221" s="170"/>
      <c r="G221" s="170"/>
      <c r="H221" s="170"/>
      <c r="I221" s="170"/>
      <c r="J221" s="170"/>
      <c r="K221" s="169"/>
      <c r="L221" s="190"/>
      <c r="M221" s="191"/>
      <c r="N221" s="191"/>
      <c r="O221" s="183"/>
    </row>
    <row r="222" spans="1:15">
      <c r="A222" s="180"/>
      <c r="B222" s="168"/>
      <c r="C222" s="93"/>
      <c r="D222" s="170"/>
      <c r="E222" s="170"/>
      <c r="F222" s="170"/>
      <c r="G222" s="170"/>
      <c r="H222" s="170"/>
      <c r="I222" s="170"/>
      <c r="J222" s="170"/>
      <c r="K222" s="98"/>
      <c r="L222" s="181"/>
      <c r="M222" s="100"/>
      <c r="N222" s="129"/>
      <c r="O222" s="102"/>
    </row>
    <row r="223" spans="1:15">
      <c r="A223" s="184"/>
      <c r="B223" s="185"/>
      <c r="C223" s="155"/>
      <c r="D223" s="186"/>
      <c r="E223" s="156"/>
      <c r="F223" s="156"/>
      <c r="G223" s="156"/>
      <c r="H223" s="156"/>
      <c r="I223" s="156"/>
      <c r="J223" s="156"/>
      <c r="K223" s="155"/>
      <c r="L223" s="157"/>
      <c r="M223" s="158"/>
      <c r="N223" s="158"/>
      <c r="O223" s="187"/>
    </row>
    <row r="224" spans="1:15">
      <c r="A224" s="188"/>
      <c r="B224" s="168"/>
      <c r="C224" s="169"/>
      <c r="D224" s="170"/>
      <c r="E224" s="170"/>
      <c r="F224" s="170"/>
      <c r="G224" s="170"/>
      <c r="H224" s="170"/>
      <c r="I224" s="170"/>
      <c r="J224" s="170"/>
      <c r="K224" s="169"/>
      <c r="L224" s="190"/>
      <c r="M224" s="191"/>
      <c r="N224" s="191"/>
      <c r="O224" s="183"/>
    </row>
    <row r="225" spans="1:15">
      <c r="A225" s="167"/>
      <c r="B225" s="168"/>
      <c r="C225" s="169"/>
      <c r="D225" s="170"/>
      <c r="E225" s="170"/>
      <c r="F225" s="170"/>
      <c r="G225" s="170"/>
      <c r="H225" s="170"/>
      <c r="I225" s="170"/>
      <c r="J225" s="170"/>
      <c r="K225" s="98"/>
      <c r="L225" s="171"/>
      <c r="M225" s="100"/>
      <c r="N225" s="182"/>
      <c r="O225" s="183"/>
    </row>
    <row r="226" spans="1:15">
      <c r="A226" s="154"/>
      <c r="B226" s="185"/>
      <c r="C226" s="155"/>
      <c r="D226" s="186"/>
      <c r="E226" s="156"/>
      <c r="F226" s="156"/>
      <c r="G226" s="156"/>
      <c r="H226" s="156"/>
      <c r="I226" s="156"/>
      <c r="J226" s="156"/>
      <c r="K226" s="155"/>
      <c r="L226" s="157"/>
      <c r="M226" s="158"/>
      <c r="N226" s="158"/>
      <c r="O226" s="187"/>
    </row>
    <row r="227" spans="1:15">
      <c r="A227" s="188"/>
      <c r="B227" s="168"/>
      <c r="C227" s="169"/>
      <c r="D227" s="170"/>
      <c r="E227" s="170"/>
      <c r="F227" s="170"/>
      <c r="G227" s="170"/>
      <c r="H227" s="170"/>
      <c r="I227" s="170"/>
      <c r="J227" s="170"/>
      <c r="K227" s="169"/>
      <c r="L227" s="190"/>
      <c r="M227" s="191"/>
      <c r="N227" s="191"/>
      <c r="O227" s="183"/>
    </row>
    <row r="228" spans="1:15">
      <c r="A228" s="167"/>
      <c r="B228" s="168"/>
      <c r="C228" s="169"/>
      <c r="D228" s="170"/>
      <c r="E228" s="170"/>
      <c r="F228" s="170"/>
      <c r="G228" s="170"/>
      <c r="H228" s="170"/>
      <c r="I228" s="170"/>
      <c r="J228" s="170"/>
      <c r="K228" s="98"/>
      <c r="L228" s="171"/>
      <c r="M228" s="100"/>
      <c r="N228" s="182"/>
      <c r="O228" s="183"/>
    </row>
    <row r="229" spans="1:15">
      <c r="A229" s="154"/>
      <c r="B229" s="185"/>
      <c r="C229" s="155"/>
      <c r="D229" s="186"/>
      <c r="E229" s="156"/>
      <c r="F229" s="156"/>
      <c r="G229" s="156"/>
      <c r="H229" s="156"/>
      <c r="I229" s="156"/>
      <c r="J229" s="156"/>
      <c r="K229" s="155"/>
      <c r="L229" s="157"/>
      <c r="M229" s="158"/>
      <c r="N229" s="158"/>
      <c r="O229" s="187"/>
    </row>
    <row r="230" spans="1:15">
      <c r="A230" s="188"/>
      <c r="B230" s="168"/>
      <c r="C230" s="169"/>
      <c r="D230" s="170"/>
      <c r="E230" s="170"/>
      <c r="F230" s="170"/>
      <c r="G230" s="170"/>
      <c r="H230" s="170"/>
      <c r="I230" s="170"/>
      <c r="J230" s="170"/>
      <c r="K230" s="169"/>
      <c r="L230" s="190"/>
      <c r="M230" s="191"/>
      <c r="N230" s="191"/>
      <c r="O230" s="183"/>
    </row>
    <row r="231" spans="1:15">
      <c r="A231" s="167"/>
      <c r="B231" s="168"/>
      <c r="C231" s="169"/>
      <c r="D231" s="170"/>
      <c r="E231" s="170"/>
      <c r="F231" s="170"/>
      <c r="G231" s="170"/>
      <c r="H231" s="170"/>
      <c r="I231" s="170"/>
      <c r="J231" s="170"/>
      <c r="K231" s="98"/>
      <c r="L231" s="171"/>
      <c r="M231" s="100"/>
      <c r="N231" s="182"/>
      <c r="O231" s="183"/>
    </row>
    <row r="232" spans="1:15">
      <c r="A232" s="154"/>
      <c r="B232" s="185"/>
      <c r="C232" s="155"/>
      <c r="D232" s="186"/>
      <c r="E232" s="156"/>
      <c r="F232" s="156"/>
      <c r="G232" s="156"/>
      <c r="H232" s="156"/>
      <c r="I232" s="156"/>
      <c r="J232" s="156"/>
      <c r="K232" s="155"/>
      <c r="L232" s="157"/>
      <c r="M232" s="158"/>
      <c r="N232" s="158"/>
      <c r="O232" s="187"/>
    </row>
    <row r="233" spans="1:15">
      <c r="A233" s="188"/>
      <c r="B233" s="168"/>
      <c r="C233" s="169"/>
      <c r="D233" s="170"/>
      <c r="E233" s="170"/>
      <c r="F233" s="170"/>
      <c r="G233" s="170"/>
      <c r="H233" s="170"/>
      <c r="I233" s="170"/>
      <c r="J233" s="170"/>
      <c r="K233" s="169"/>
      <c r="L233" s="190"/>
      <c r="M233" s="191"/>
      <c r="N233" s="191"/>
      <c r="O233" s="183"/>
    </row>
    <row r="234" spans="1:15">
      <c r="A234" s="167"/>
      <c r="B234" s="168"/>
      <c r="C234" s="169"/>
      <c r="D234" s="170"/>
      <c r="E234" s="170"/>
      <c r="F234" s="170"/>
      <c r="G234" s="170"/>
      <c r="H234" s="170"/>
      <c r="I234" s="170"/>
      <c r="J234" s="170"/>
      <c r="K234" s="98"/>
      <c r="L234" s="171"/>
      <c r="M234" s="100"/>
      <c r="N234" s="182"/>
      <c r="O234" s="183"/>
    </row>
    <row r="235" spans="1:15">
      <c r="A235" s="154"/>
      <c r="B235" s="185"/>
      <c r="C235" s="155"/>
      <c r="D235" s="186"/>
      <c r="E235" s="156"/>
      <c r="F235" s="156"/>
      <c r="G235" s="156"/>
      <c r="H235" s="156"/>
      <c r="I235" s="156"/>
      <c r="J235" s="156"/>
      <c r="K235" s="155"/>
      <c r="L235" s="157"/>
      <c r="M235" s="158"/>
      <c r="N235" s="158"/>
      <c r="O235" s="187"/>
    </row>
    <row r="236" spans="1:15">
      <c r="A236" s="188"/>
      <c r="B236" s="168"/>
      <c r="C236" s="169"/>
      <c r="D236" s="170"/>
      <c r="E236" s="170"/>
      <c r="F236" s="170"/>
      <c r="G236" s="170"/>
      <c r="H236" s="170"/>
      <c r="I236" s="170"/>
      <c r="J236" s="170"/>
      <c r="K236" s="169"/>
      <c r="L236" s="190"/>
      <c r="M236" s="191"/>
      <c r="N236" s="191"/>
      <c r="O236" s="183"/>
    </row>
    <row r="237" spans="1:15">
      <c r="A237" s="167"/>
      <c r="B237" s="168"/>
      <c r="C237" s="169"/>
      <c r="D237" s="170"/>
      <c r="E237" s="170"/>
      <c r="F237" s="170"/>
      <c r="G237" s="170"/>
      <c r="H237" s="170"/>
      <c r="I237" s="170"/>
      <c r="J237" s="170"/>
      <c r="K237" s="98"/>
      <c r="L237" s="171"/>
      <c r="M237" s="100"/>
      <c r="N237" s="182"/>
      <c r="O237" s="183"/>
    </row>
    <row r="238" spans="1:15">
      <c r="A238" s="154"/>
      <c r="B238" s="185"/>
      <c r="C238" s="155"/>
      <c r="D238" s="186"/>
      <c r="E238" s="156"/>
      <c r="F238" s="156"/>
      <c r="G238" s="156"/>
      <c r="H238" s="156"/>
      <c r="I238" s="156"/>
      <c r="J238" s="156"/>
      <c r="K238" s="155"/>
      <c r="L238" s="157"/>
      <c r="M238" s="158"/>
      <c r="N238" s="158"/>
      <c r="O238" s="187"/>
    </row>
    <row r="239" spans="1:15">
      <c r="A239" s="188"/>
      <c r="B239" s="168"/>
      <c r="C239" s="169"/>
      <c r="D239" s="170"/>
      <c r="E239" s="170"/>
      <c r="F239" s="170"/>
      <c r="G239" s="170"/>
      <c r="H239" s="170"/>
      <c r="I239" s="170"/>
      <c r="J239" s="170"/>
      <c r="K239" s="169"/>
      <c r="L239" s="190"/>
      <c r="M239" s="191"/>
      <c r="N239" s="191"/>
      <c r="O239" s="183"/>
    </row>
    <row r="240" spans="1:15">
      <c r="A240" s="167"/>
      <c r="B240" s="168"/>
      <c r="C240" s="169"/>
      <c r="D240" s="170"/>
      <c r="E240" s="170"/>
      <c r="F240" s="170"/>
      <c r="G240" s="170"/>
      <c r="H240" s="170"/>
      <c r="I240" s="170"/>
      <c r="J240" s="170"/>
      <c r="K240" s="98"/>
      <c r="L240" s="171"/>
      <c r="M240" s="100"/>
      <c r="N240" s="182"/>
      <c r="O240" s="183"/>
    </row>
    <row r="241" spans="1:15">
      <c r="A241" s="154"/>
      <c r="B241" s="185"/>
      <c r="C241" s="155"/>
      <c r="D241" s="186"/>
      <c r="E241" s="156"/>
      <c r="F241" s="156"/>
      <c r="G241" s="156"/>
      <c r="H241" s="156"/>
      <c r="I241" s="156"/>
      <c r="J241" s="156"/>
      <c r="K241" s="155"/>
      <c r="L241" s="157"/>
      <c r="M241" s="158"/>
      <c r="N241" s="158"/>
      <c r="O241" s="187"/>
    </row>
    <row r="242" spans="1:15">
      <c r="A242" s="188"/>
      <c r="B242" s="168"/>
      <c r="C242" s="169"/>
      <c r="D242" s="170"/>
      <c r="E242" s="170"/>
      <c r="F242" s="170"/>
      <c r="G242" s="170"/>
      <c r="H242" s="170"/>
      <c r="I242" s="170"/>
      <c r="J242" s="170"/>
      <c r="K242" s="169"/>
      <c r="L242" s="190"/>
      <c r="M242" s="191"/>
      <c r="N242" s="191"/>
      <c r="O242" s="183"/>
    </row>
    <row r="243" spans="1:15">
      <c r="A243" s="167"/>
      <c r="B243" s="168"/>
      <c r="C243" s="169"/>
      <c r="D243" s="170"/>
      <c r="E243" s="170"/>
      <c r="F243" s="170"/>
      <c r="G243" s="170"/>
      <c r="H243" s="170"/>
      <c r="I243" s="170"/>
      <c r="J243" s="170"/>
      <c r="K243" s="98"/>
      <c r="L243" s="171"/>
      <c r="M243" s="100"/>
      <c r="N243" s="182"/>
      <c r="O243" s="183"/>
    </row>
    <row r="244" spans="1:15" ht="14.25" thickBot="1">
      <c r="A244" s="172"/>
      <c r="B244" s="173"/>
      <c r="C244" s="174"/>
      <c r="D244" s="175"/>
      <c r="E244" s="176"/>
      <c r="F244" s="176"/>
      <c r="G244" s="176"/>
      <c r="H244" s="176"/>
      <c r="I244" s="176"/>
      <c r="J244" s="176"/>
      <c r="K244" s="174"/>
      <c r="L244" s="177"/>
      <c r="M244" s="178"/>
      <c r="N244" s="178"/>
      <c r="O244" s="179"/>
    </row>
  </sheetData>
  <mergeCells count="112">
    <mergeCell ref="A52:B54"/>
    <mergeCell ref="A55:B57"/>
    <mergeCell ref="A67:B69"/>
    <mergeCell ref="C79:H79"/>
    <mergeCell ref="C71:L71"/>
    <mergeCell ref="A72:B72"/>
    <mergeCell ref="C74:L74"/>
    <mergeCell ref="A77:B77"/>
    <mergeCell ref="C77:L77"/>
    <mergeCell ref="A59:B59"/>
    <mergeCell ref="A60:B60"/>
    <mergeCell ref="A62:B62"/>
    <mergeCell ref="A64:B66"/>
    <mergeCell ref="A2:O2"/>
    <mergeCell ref="L3:N3"/>
    <mergeCell ref="C4:L4"/>
    <mergeCell ref="B20:B22"/>
    <mergeCell ref="A48:B48"/>
    <mergeCell ref="A49:B49"/>
    <mergeCell ref="A51:B51"/>
    <mergeCell ref="A45:B45"/>
    <mergeCell ref="A50:B50"/>
    <mergeCell ref="A30:B30"/>
    <mergeCell ref="A31:B31"/>
    <mergeCell ref="A32:B34"/>
    <mergeCell ref="A36:B36"/>
    <mergeCell ref="A38:B42"/>
    <mergeCell ref="A44:B44"/>
    <mergeCell ref="B212:B214"/>
    <mergeCell ref="A139:B141"/>
    <mergeCell ref="A142:B144"/>
    <mergeCell ref="A146:B146"/>
    <mergeCell ref="C146:L146"/>
    <mergeCell ref="A147:B147"/>
    <mergeCell ref="A149:B149"/>
    <mergeCell ref="C149:L149"/>
    <mergeCell ref="D191:H191"/>
    <mergeCell ref="A200:A202"/>
    <mergeCell ref="B200:B202"/>
    <mergeCell ref="A152:B152"/>
    <mergeCell ref="C152:L152"/>
    <mergeCell ref="C154:H154"/>
    <mergeCell ref="A155:B155"/>
    <mergeCell ref="H200:J200"/>
    <mergeCell ref="A188:B190"/>
    <mergeCell ref="A180:B180"/>
    <mergeCell ref="A181:B181"/>
    <mergeCell ref="A182:B182"/>
    <mergeCell ref="A177:B177"/>
    <mergeCell ref="A178:B178"/>
    <mergeCell ref="A179:B179"/>
    <mergeCell ref="A163:B163"/>
    <mergeCell ref="A82:B82"/>
    <mergeCell ref="A89:B91"/>
    <mergeCell ref="A92:B94"/>
    <mergeCell ref="A105:B105"/>
    <mergeCell ref="A107:B107"/>
    <mergeCell ref="A71:B71"/>
    <mergeCell ref="A80:B80"/>
    <mergeCell ref="A102:B102"/>
    <mergeCell ref="Q201:S201"/>
    <mergeCell ref="A74:B74"/>
    <mergeCell ref="A112:B112"/>
    <mergeCell ref="C99:L99"/>
    <mergeCell ref="C102:L102"/>
    <mergeCell ref="C104:H104"/>
    <mergeCell ref="A87:B87"/>
    <mergeCell ref="A117:B119"/>
    <mergeCell ref="A109:B109"/>
    <mergeCell ref="A110:B110"/>
    <mergeCell ref="A97:B97"/>
    <mergeCell ref="A99:B99"/>
    <mergeCell ref="A114:B116"/>
    <mergeCell ref="A96:B96"/>
    <mergeCell ref="C96:L96"/>
    <mergeCell ref="D200:F200"/>
    <mergeCell ref="R21:X21"/>
    <mergeCell ref="B197:B199"/>
    <mergeCell ref="M191:M193"/>
    <mergeCell ref="R6:X6"/>
    <mergeCell ref="F17:H17"/>
    <mergeCell ref="A83:B83"/>
    <mergeCell ref="A84:B84"/>
    <mergeCell ref="A85:B85"/>
    <mergeCell ref="A108:B108"/>
    <mergeCell ref="A58:B58"/>
    <mergeCell ref="A121:B121"/>
    <mergeCell ref="C121:L121"/>
    <mergeCell ref="A122:B122"/>
    <mergeCell ref="A124:B124"/>
    <mergeCell ref="C124:L124"/>
    <mergeCell ref="A127:B127"/>
    <mergeCell ref="C127:L127"/>
    <mergeCell ref="C129:H129"/>
    <mergeCell ref="A130:B130"/>
    <mergeCell ref="A132:B132"/>
    <mergeCell ref="A133:B133"/>
    <mergeCell ref="A134:B134"/>
    <mergeCell ref="A135:B135"/>
    <mergeCell ref="A137:B137"/>
    <mergeCell ref="A167:B167"/>
    <mergeCell ref="D169:H169"/>
    <mergeCell ref="A169:B176"/>
    <mergeCell ref="A183:B187"/>
    <mergeCell ref="D183:H183"/>
    <mergeCell ref="A165:B165"/>
    <mergeCell ref="A164:B164"/>
    <mergeCell ref="A157:B157"/>
    <mergeCell ref="A158:B158"/>
    <mergeCell ref="A159:B159"/>
    <mergeCell ref="A160:B160"/>
    <mergeCell ref="A161:B161"/>
  </mergeCells>
  <phoneticPr fontId="2"/>
  <printOptions horizontalCentered="1"/>
  <pageMargins left="0.7" right="0.7" top="0.75" bottom="0.75" header="0.3" footer="0.3"/>
  <pageSetup paperSize="9" scale="81" fitToHeight="0" orientation="portrait" r:id="rId1"/>
  <rowBreaks count="3" manualBreakCount="3">
    <brk id="57" max="14" man="1"/>
    <brk id="107" max="14" man="1"/>
    <brk id="157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8AD2B-5304-4764-AF92-4A68EFC808B5}">
  <sheetPr>
    <pageSetUpPr fitToPage="1"/>
  </sheetPr>
  <dimension ref="A1:W32"/>
  <sheetViews>
    <sheetView view="pageBreakPreview" zoomScale="115" zoomScaleNormal="100" zoomScaleSheetLayoutView="115" workbookViewId="0">
      <selection activeCell="R13" sqref="R13"/>
    </sheetView>
  </sheetViews>
  <sheetFormatPr defaultColWidth="9" defaultRowHeight="13.5"/>
  <cols>
    <col min="1" max="1" width="2.5" style="263" customWidth="1"/>
    <col min="2" max="2" width="2.625" style="263" customWidth="1"/>
    <col min="3" max="3" width="3.125" style="263" customWidth="1"/>
    <col min="4" max="4" width="2.625" style="263" customWidth="1"/>
    <col min="5" max="5" width="7" style="263" customWidth="1"/>
    <col min="6" max="6" width="6.25" style="264" customWidth="1"/>
    <col min="7" max="7" width="3.75" style="264" customWidth="1"/>
    <col min="8" max="8" width="6.625" style="265" customWidth="1"/>
    <col min="9" max="9" width="6.625" style="264" customWidth="1"/>
    <col min="10" max="10" width="6.625" style="265" customWidth="1"/>
    <col min="11" max="11" width="5.375" style="265" bestFit="1" customWidth="1"/>
    <col min="12" max="12" width="6.625" style="265" customWidth="1"/>
    <col min="13" max="14" width="6.625" style="266" customWidth="1"/>
    <col min="15" max="15" width="5.375" style="266" bestFit="1" customWidth="1"/>
    <col min="16" max="17" width="6.625" style="266" customWidth="1"/>
    <col min="18" max="18" width="7.125" style="266" customWidth="1"/>
    <col min="19" max="19" width="5.375" style="266" bestFit="1" customWidth="1"/>
    <col min="20" max="20" width="6.875" style="266" customWidth="1"/>
    <col min="21" max="21" width="7.125" style="266" customWidth="1"/>
    <col min="22" max="22" width="8.625" style="266" customWidth="1"/>
    <col min="23" max="23" width="4.875" style="266" bestFit="1" customWidth="1"/>
    <col min="24" max="16384" width="9" style="263"/>
  </cols>
  <sheetData>
    <row r="1" spans="2:23" ht="24" customHeight="1"/>
    <row r="2" spans="2:23" ht="6.75" customHeight="1" thickBot="1"/>
    <row r="3" spans="2:23" s="267" customFormat="1" ht="27.75" customHeight="1" thickBot="1">
      <c r="B3" s="760" t="s">
        <v>69</v>
      </c>
      <c r="C3" s="761"/>
      <c r="D3" s="761"/>
      <c r="E3" s="761"/>
      <c r="F3" s="761"/>
      <c r="G3" s="761"/>
      <c r="H3" s="761"/>
      <c r="I3" s="761"/>
      <c r="J3" s="761"/>
      <c r="K3" s="761"/>
      <c r="L3" s="761"/>
      <c r="M3" s="761"/>
      <c r="N3" s="761"/>
      <c r="O3" s="761"/>
      <c r="P3" s="761"/>
      <c r="Q3" s="761"/>
      <c r="R3" s="761"/>
      <c r="S3" s="761"/>
      <c r="T3" s="761"/>
      <c r="U3" s="761"/>
      <c r="V3" s="761"/>
      <c r="W3" s="762"/>
    </row>
    <row r="4" spans="2:23" ht="24.95" customHeight="1">
      <c r="B4" s="781" t="s">
        <v>70</v>
      </c>
      <c r="C4" s="782"/>
      <c r="D4" s="782"/>
      <c r="E4" s="783"/>
      <c r="F4" s="787" t="s">
        <v>71</v>
      </c>
      <c r="G4" s="788"/>
      <c r="H4" s="791" t="s">
        <v>72</v>
      </c>
      <c r="I4" s="792"/>
      <c r="J4" s="792"/>
      <c r="K4" s="793"/>
      <c r="L4" s="791" t="s">
        <v>73</v>
      </c>
      <c r="M4" s="792"/>
      <c r="N4" s="792"/>
      <c r="O4" s="793"/>
      <c r="P4" s="791" t="s">
        <v>174</v>
      </c>
      <c r="Q4" s="792"/>
      <c r="R4" s="792"/>
      <c r="S4" s="793"/>
      <c r="T4" s="791" t="s">
        <v>175</v>
      </c>
      <c r="U4" s="792"/>
      <c r="V4" s="792"/>
      <c r="W4" s="794"/>
    </row>
    <row r="5" spans="2:23" ht="24.95" customHeight="1" thickBot="1">
      <c r="B5" s="784"/>
      <c r="C5" s="785"/>
      <c r="D5" s="785"/>
      <c r="E5" s="786"/>
      <c r="F5" s="789"/>
      <c r="G5" s="790"/>
      <c r="H5" s="268" t="s">
        <v>74</v>
      </c>
      <c r="I5" s="269" t="s">
        <v>75</v>
      </c>
      <c r="J5" s="778" t="s">
        <v>76</v>
      </c>
      <c r="K5" s="779"/>
      <c r="L5" s="268" t="s">
        <v>74</v>
      </c>
      <c r="M5" s="269" t="s">
        <v>75</v>
      </c>
      <c r="N5" s="778" t="s">
        <v>76</v>
      </c>
      <c r="O5" s="779"/>
      <c r="P5" s="268" t="s">
        <v>74</v>
      </c>
      <c r="Q5" s="269" t="s">
        <v>75</v>
      </c>
      <c r="R5" s="778" t="s">
        <v>76</v>
      </c>
      <c r="S5" s="779"/>
      <c r="T5" s="268" t="s">
        <v>74</v>
      </c>
      <c r="U5" s="269" t="s">
        <v>75</v>
      </c>
      <c r="V5" s="778" t="s">
        <v>76</v>
      </c>
      <c r="W5" s="780"/>
    </row>
    <row r="6" spans="2:23" s="266" customFormat="1" ht="24.95" customHeight="1" thickTop="1">
      <c r="B6" s="768" t="s">
        <v>94</v>
      </c>
      <c r="C6" s="769"/>
      <c r="D6" s="769"/>
      <c r="E6" s="770"/>
      <c r="F6" s="758">
        <v>0.8</v>
      </c>
      <c r="G6" s="759"/>
      <c r="H6" s="275">
        <v>1.6</v>
      </c>
      <c r="I6" s="277" t="s">
        <v>32</v>
      </c>
      <c r="J6" s="756">
        <f t="shared" ref="J6:J12" si="0">ROUND(F6*H6,2)</f>
        <v>1.28</v>
      </c>
      <c r="K6" s="757"/>
      <c r="L6" s="275">
        <v>0.33</v>
      </c>
      <c r="M6" s="277" t="s">
        <v>32</v>
      </c>
      <c r="N6" s="756">
        <f t="shared" ref="N6:N11" si="1">ROUND(F6*L6,2)</f>
        <v>0.26</v>
      </c>
      <c r="O6" s="757"/>
      <c r="P6" s="275">
        <v>0.38</v>
      </c>
      <c r="Q6" s="277" t="s">
        <v>32</v>
      </c>
      <c r="R6" s="756">
        <f>ROUND(F6*P6,2)</f>
        <v>0.3</v>
      </c>
      <c r="S6" s="757"/>
      <c r="T6" s="555" t="s">
        <v>177</v>
      </c>
      <c r="U6" s="277" t="s">
        <v>32</v>
      </c>
      <c r="V6" s="763" t="s">
        <v>177</v>
      </c>
      <c r="W6" s="764"/>
    </row>
    <row r="7" spans="2:23" s="266" customFormat="1" ht="24.95" customHeight="1">
      <c r="B7" s="768" t="s">
        <v>92</v>
      </c>
      <c r="C7" s="769"/>
      <c r="D7" s="769"/>
      <c r="E7" s="770"/>
      <c r="F7" s="758">
        <v>18</v>
      </c>
      <c r="G7" s="759"/>
      <c r="H7" s="275">
        <v>0.78</v>
      </c>
      <c r="I7" s="277" t="s">
        <v>32</v>
      </c>
      <c r="J7" s="756">
        <f t="shared" si="0"/>
        <v>14.04</v>
      </c>
      <c r="K7" s="757"/>
      <c r="L7" s="275">
        <v>0.2</v>
      </c>
      <c r="M7" s="277" t="s">
        <v>32</v>
      </c>
      <c r="N7" s="756">
        <f t="shared" si="1"/>
        <v>3.6</v>
      </c>
      <c r="O7" s="757"/>
      <c r="P7" s="275">
        <v>0.26</v>
      </c>
      <c r="Q7" s="277" t="s">
        <v>32</v>
      </c>
      <c r="R7" s="756">
        <f>ROUND(F7*P7,2)</f>
        <v>4.68</v>
      </c>
      <c r="S7" s="757"/>
      <c r="T7" s="555" t="s">
        <v>177</v>
      </c>
      <c r="U7" s="554" t="s">
        <v>32</v>
      </c>
      <c r="V7" s="756" t="s">
        <v>177</v>
      </c>
      <c r="W7" s="765"/>
    </row>
    <row r="8" spans="2:23" s="266" customFormat="1" ht="24.95" customHeight="1">
      <c r="B8" s="768" t="s">
        <v>93</v>
      </c>
      <c r="C8" s="769"/>
      <c r="D8" s="769"/>
      <c r="E8" s="770"/>
      <c r="F8" s="758">
        <v>18</v>
      </c>
      <c r="G8" s="759"/>
      <c r="H8" s="270">
        <v>0.89</v>
      </c>
      <c r="I8" s="277" t="s">
        <v>32</v>
      </c>
      <c r="J8" s="756">
        <f t="shared" si="0"/>
        <v>16.02</v>
      </c>
      <c r="K8" s="757"/>
      <c r="L8" s="270">
        <v>0.24</v>
      </c>
      <c r="M8" s="277" t="s">
        <v>32</v>
      </c>
      <c r="N8" s="756">
        <f t="shared" si="1"/>
        <v>4.32</v>
      </c>
      <c r="O8" s="757"/>
      <c r="P8" s="270">
        <v>0.28999999999999998</v>
      </c>
      <c r="Q8" s="277" t="s">
        <v>32</v>
      </c>
      <c r="R8" s="756">
        <f>ROUND(F8*P8,2)</f>
        <v>5.22</v>
      </c>
      <c r="S8" s="757"/>
      <c r="T8" s="556" t="s">
        <v>177</v>
      </c>
      <c r="U8" s="277" t="s">
        <v>32</v>
      </c>
      <c r="V8" s="766" t="s">
        <v>177</v>
      </c>
      <c r="W8" s="767"/>
    </row>
    <row r="9" spans="2:23" s="266" customFormat="1" ht="24.95" customHeight="1">
      <c r="B9" s="768" t="s">
        <v>157</v>
      </c>
      <c r="C9" s="769"/>
      <c r="D9" s="769"/>
      <c r="E9" s="770"/>
      <c r="F9" s="758">
        <v>20</v>
      </c>
      <c r="G9" s="759"/>
      <c r="H9" s="270">
        <v>1.01</v>
      </c>
      <c r="I9" s="277" t="s">
        <v>32</v>
      </c>
      <c r="J9" s="756">
        <f t="shared" si="0"/>
        <v>20.2</v>
      </c>
      <c r="K9" s="757"/>
      <c r="L9" s="270">
        <v>0.28000000000000003</v>
      </c>
      <c r="M9" s="277" t="s">
        <v>32</v>
      </c>
      <c r="N9" s="756">
        <f t="shared" si="1"/>
        <v>5.6</v>
      </c>
      <c r="O9" s="757"/>
      <c r="P9" s="270">
        <v>0.33</v>
      </c>
      <c r="Q9" s="277" t="s">
        <v>32</v>
      </c>
      <c r="R9" s="756">
        <f>ROUND(F9*P9,2)</f>
        <v>6.6</v>
      </c>
      <c r="S9" s="757"/>
      <c r="T9" s="556" t="s">
        <v>177</v>
      </c>
      <c r="U9" s="277" t="s">
        <v>32</v>
      </c>
      <c r="V9" s="756" t="s">
        <v>177</v>
      </c>
      <c r="W9" s="765"/>
    </row>
    <row r="10" spans="2:23" s="266" customFormat="1" ht="24.95" customHeight="1">
      <c r="B10" s="768" t="s">
        <v>158</v>
      </c>
      <c r="C10" s="769"/>
      <c r="D10" s="769"/>
      <c r="E10" s="770"/>
      <c r="F10" s="758">
        <v>10</v>
      </c>
      <c r="G10" s="759"/>
      <c r="H10" s="270">
        <v>1.1200000000000001</v>
      </c>
      <c r="I10" s="277" t="s">
        <v>32</v>
      </c>
      <c r="J10" s="756">
        <f t="shared" si="0"/>
        <v>11.2</v>
      </c>
      <c r="K10" s="757"/>
      <c r="L10" s="270">
        <v>0.31</v>
      </c>
      <c r="M10" s="277" t="s">
        <v>32</v>
      </c>
      <c r="N10" s="756">
        <f t="shared" si="1"/>
        <v>3.1</v>
      </c>
      <c r="O10" s="757"/>
      <c r="P10" s="270">
        <v>0.37</v>
      </c>
      <c r="Q10" s="277" t="s">
        <v>32</v>
      </c>
      <c r="R10" s="756">
        <f>ROUND(F10*P10,2)</f>
        <v>3.7</v>
      </c>
      <c r="S10" s="757"/>
      <c r="T10" s="556" t="s">
        <v>177</v>
      </c>
      <c r="U10" s="277" t="s">
        <v>32</v>
      </c>
      <c r="V10" s="756" t="s">
        <v>177</v>
      </c>
      <c r="W10" s="765"/>
    </row>
    <row r="11" spans="2:23" s="266" customFormat="1" ht="24.95" customHeight="1">
      <c r="B11" s="777" t="s">
        <v>95</v>
      </c>
      <c r="C11" s="769"/>
      <c r="D11" s="769"/>
      <c r="E11" s="770"/>
      <c r="F11" s="758">
        <v>4</v>
      </c>
      <c r="G11" s="759"/>
      <c r="H11" s="270">
        <v>0.73</v>
      </c>
      <c r="I11" s="277" t="s">
        <v>32</v>
      </c>
      <c r="J11" s="756">
        <f t="shared" si="0"/>
        <v>2.92</v>
      </c>
      <c r="K11" s="757"/>
      <c r="L11" s="270">
        <v>0.39</v>
      </c>
      <c r="M11" s="277" t="s">
        <v>32</v>
      </c>
      <c r="N11" s="756">
        <f t="shared" si="1"/>
        <v>1.56</v>
      </c>
      <c r="O11" s="757"/>
      <c r="P11" s="556" t="s">
        <v>177</v>
      </c>
      <c r="Q11" s="277" t="s">
        <v>32</v>
      </c>
      <c r="R11" s="756" t="s">
        <v>177</v>
      </c>
      <c r="S11" s="757"/>
      <c r="T11" s="556" t="s">
        <v>32</v>
      </c>
      <c r="U11" s="277" t="s">
        <v>32</v>
      </c>
      <c r="V11" s="756" t="s">
        <v>32</v>
      </c>
      <c r="W11" s="765"/>
    </row>
    <row r="12" spans="2:23" s="266" customFormat="1" ht="24.95" customHeight="1">
      <c r="B12" s="777" t="s">
        <v>176</v>
      </c>
      <c r="C12" s="769"/>
      <c r="D12" s="769"/>
      <c r="E12" s="770"/>
      <c r="F12" s="758">
        <v>5.9</v>
      </c>
      <c r="G12" s="759"/>
      <c r="H12" s="270">
        <v>0.91</v>
      </c>
      <c r="I12" s="277" t="s">
        <v>32</v>
      </c>
      <c r="J12" s="756">
        <f t="shared" si="0"/>
        <v>5.37</v>
      </c>
      <c r="K12" s="757"/>
      <c r="L12" s="556" t="s">
        <v>200</v>
      </c>
      <c r="M12" s="277" t="s">
        <v>32</v>
      </c>
      <c r="N12" s="756" t="s">
        <v>200</v>
      </c>
      <c r="O12" s="757"/>
      <c r="P12" s="556">
        <v>0.45</v>
      </c>
      <c r="Q12" s="277" t="s">
        <v>32</v>
      </c>
      <c r="R12" s="756">
        <f>ROUND(F12*P12,2)</f>
        <v>2.66</v>
      </c>
      <c r="S12" s="757"/>
      <c r="T12" s="270">
        <v>0.38</v>
      </c>
      <c r="U12" s="277" t="s">
        <v>32</v>
      </c>
      <c r="V12" s="756">
        <f>ROUND(F12*T12,2)</f>
        <v>2.2400000000000002</v>
      </c>
      <c r="W12" s="765"/>
    </row>
    <row r="13" spans="2:23" s="266" customFormat="1" ht="24.95" customHeight="1" thickBot="1">
      <c r="B13" s="797" t="s">
        <v>80</v>
      </c>
      <c r="C13" s="798"/>
      <c r="D13" s="798"/>
      <c r="E13" s="799"/>
      <c r="F13" s="280">
        <f>SUM(F6:G12)</f>
        <v>76.7</v>
      </c>
      <c r="G13" s="281" t="s">
        <v>12</v>
      </c>
      <c r="H13" s="800"/>
      <c r="I13" s="801"/>
      <c r="J13" s="282">
        <f>SUM(J6:K12)</f>
        <v>71.03</v>
      </c>
      <c r="K13" s="283" t="s">
        <v>81</v>
      </c>
      <c r="L13" s="802"/>
      <c r="M13" s="803"/>
      <c r="N13" s="282">
        <f>SUM(N6:O12)</f>
        <v>18.439999999999998</v>
      </c>
      <c r="O13" s="283" t="s">
        <v>81</v>
      </c>
      <c r="P13" s="802"/>
      <c r="Q13" s="803"/>
      <c r="R13" s="282">
        <f>SUM(R6:S12)</f>
        <v>23.159999999999997</v>
      </c>
      <c r="S13" s="283" t="s">
        <v>81</v>
      </c>
      <c r="T13" s="802"/>
      <c r="U13" s="803"/>
      <c r="V13" s="282">
        <f>SUM(V6:W12)</f>
        <v>2.2400000000000002</v>
      </c>
      <c r="W13" s="566" t="s">
        <v>81</v>
      </c>
    </row>
    <row r="14" spans="2:23" s="266" customFormat="1" ht="24.95" customHeight="1">
      <c r="B14" s="804" t="s">
        <v>70</v>
      </c>
      <c r="C14" s="805"/>
      <c r="D14" s="805"/>
      <c r="E14" s="806"/>
      <c r="F14" s="810" t="s">
        <v>71</v>
      </c>
      <c r="G14" s="811"/>
      <c r="H14" s="771" t="s">
        <v>99</v>
      </c>
      <c r="I14" s="772"/>
      <c r="J14" s="772"/>
      <c r="K14" s="773"/>
      <c r="L14" s="774"/>
      <c r="M14" s="775"/>
      <c r="N14" s="775"/>
      <c r="O14" s="776"/>
      <c r="P14" s="771"/>
      <c r="Q14" s="772"/>
      <c r="R14" s="772"/>
      <c r="S14" s="773"/>
      <c r="T14" s="774"/>
      <c r="U14" s="775"/>
      <c r="V14" s="775"/>
      <c r="W14" s="776"/>
    </row>
    <row r="15" spans="2:23" s="266" customFormat="1" ht="24.95" customHeight="1" thickBot="1">
      <c r="B15" s="807"/>
      <c r="C15" s="808"/>
      <c r="D15" s="808"/>
      <c r="E15" s="809"/>
      <c r="F15" s="812"/>
      <c r="G15" s="813"/>
      <c r="H15" s="268" t="s">
        <v>83</v>
      </c>
      <c r="I15" s="269" t="s">
        <v>75</v>
      </c>
      <c r="J15" s="778" t="s">
        <v>84</v>
      </c>
      <c r="K15" s="779"/>
      <c r="L15" s="284"/>
      <c r="M15" s="285"/>
      <c r="N15" s="795"/>
      <c r="O15" s="796"/>
      <c r="P15" s="268"/>
      <c r="Q15" s="269"/>
      <c r="R15" s="778"/>
      <c r="S15" s="779"/>
      <c r="T15" s="284"/>
      <c r="U15" s="285"/>
      <c r="V15" s="795"/>
      <c r="W15" s="796"/>
    </row>
    <row r="16" spans="2:23" s="266" customFormat="1" ht="24.95" customHeight="1" thickTop="1">
      <c r="B16" s="819" t="s">
        <v>96</v>
      </c>
      <c r="C16" s="820"/>
      <c r="D16" s="820"/>
      <c r="E16" s="821"/>
      <c r="F16" s="758"/>
      <c r="G16" s="759"/>
      <c r="H16" s="279" t="s">
        <v>32</v>
      </c>
      <c r="I16" s="278" t="s">
        <v>32</v>
      </c>
      <c r="J16" s="756">
        <v>32.42</v>
      </c>
      <c r="K16" s="757"/>
      <c r="L16" s="271"/>
      <c r="M16" s="273"/>
      <c r="N16" s="756"/>
      <c r="O16" s="765"/>
      <c r="P16" s="271"/>
      <c r="Q16" s="273"/>
      <c r="R16" s="756"/>
      <c r="S16" s="757"/>
      <c r="T16" s="271"/>
      <c r="U16" s="273"/>
      <c r="V16" s="756"/>
      <c r="W16" s="765"/>
    </row>
    <row r="17" spans="1:23" s="266" customFormat="1" ht="24.95" customHeight="1">
      <c r="B17" s="777" t="s">
        <v>77</v>
      </c>
      <c r="C17" s="769"/>
      <c r="D17" s="548" t="s">
        <v>52</v>
      </c>
      <c r="E17" s="272">
        <v>10</v>
      </c>
      <c r="F17" s="758">
        <v>0</v>
      </c>
      <c r="G17" s="759"/>
      <c r="H17" s="271">
        <v>2.4</v>
      </c>
      <c r="I17" s="278" t="s">
        <v>32</v>
      </c>
      <c r="J17" s="756" t="str">
        <f>IF(COUNT(AND(#REF!)*AND(I17)),ROUND(PRODUCT(#REF!,I17),2),IF((COUNT(H17)),"    ―",""))</f>
        <v xml:space="preserve">    ―</v>
      </c>
      <c r="K17" s="757"/>
      <c r="L17" s="271"/>
      <c r="M17" s="273"/>
      <c r="N17" s="756"/>
      <c r="O17" s="765"/>
      <c r="P17" s="271"/>
      <c r="Q17" s="273"/>
      <c r="R17" s="756"/>
      <c r="S17" s="757"/>
      <c r="T17" s="271"/>
      <c r="U17" s="273"/>
      <c r="V17" s="756"/>
      <c r="W17" s="765"/>
    </row>
    <row r="18" spans="1:23" s="266" customFormat="1" ht="24.95" customHeight="1">
      <c r="B18" s="777" t="s">
        <v>78</v>
      </c>
      <c r="C18" s="769"/>
      <c r="D18" s="548"/>
      <c r="E18" s="272"/>
      <c r="F18" s="758">
        <v>10</v>
      </c>
      <c r="G18" s="759"/>
      <c r="H18" s="271">
        <v>2.4</v>
      </c>
      <c r="I18" s="273">
        <f t="shared" ref="I18:I23" si="2">AVERAGE(H17:H18)</f>
        <v>2.4</v>
      </c>
      <c r="J18" s="756">
        <f t="shared" ref="J18:J23" si="3">ROUND(F18*I18,2)</f>
        <v>24</v>
      </c>
      <c r="K18" s="757"/>
      <c r="L18" s="271"/>
      <c r="M18" s="273"/>
      <c r="N18" s="756"/>
      <c r="O18" s="765"/>
      <c r="P18" s="271"/>
      <c r="Q18" s="273"/>
      <c r="R18" s="756"/>
      <c r="S18" s="757"/>
      <c r="T18" s="271"/>
      <c r="U18" s="273"/>
      <c r="V18" s="756"/>
      <c r="W18" s="765"/>
    </row>
    <row r="19" spans="1:23" s="266" customFormat="1" ht="24.95" customHeight="1">
      <c r="B19" s="777" t="s">
        <v>78</v>
      </c>
      <c r="C19" s="769"/>
      <c r="D19" s="548" t="s">
        <v>52</v>
      </c>
      <c r="E19" s="272">
        <v>10</v>
      </c>
      <c r="F19" s="758">
        <v>10</v>
      </c>
      <c r="G19" s="759"/>
      <c r="H19" s="271">
        <v>2.2000000000000002</v>
      </c>
      <c r="I19" s="273">
        <f t="shared" si="2"/>
        <v>2.2999999999999998</v>
      </c>
      <c r="J19" s="756">
        <f t="shared" si="3"/>
        <v>23</v>
      </c>
      <c r="K19" s="757"/>
      <c r="L19" s="271"/>
      <c r="M19" s="273"/>
      <c r="N19" s="756"/>
      <c r="O19" s="765"/>
      <c r="P19" s="271"/>
      <c r="Q19" s="273"/>
      <c r="R19" s="756"/>
      <c r="S19" s="757"/>
      <c r="T19" s="271"/>
      <c r="U19" s="273"/>
      <c r="V19" s="756"/>
      <c r="W19" s="765"/>
    </row>
    <row r="20" spans="1:23" s="266" customFormat="1" ht="24.95" customHeight="1">
      <c r="B20" s="777" t="s">
        <v>79</v>
      </c>
      <c r="C20" s="769"/>
      <c r="D20" s="548"/>
      <c r="E20" s="272"/>
      <c r="F20" s="758">
        <v>10</v>
      </c>
      <c r="G20" s="759"/>
      <c r="H20" s="271">
        <v>2.2000000000000002</v>
      </c>
      <c r="I20" s="273">
        <f t="shared" si="2"/>
        <v>2.2000000000000002</v>
      </c>
      <c r="J20" s="756">
        <f t="shared" si="3"/>
        <v>22</v>
      </c>
      <c r="K20" s="757"/>
      <c r="L20" s="271"/>
      <c r="M20" s="273"/>
      <c r="N20" s="756"/>
      <c r="O20" s="765"/>
      <c r="P20" s="271"/>
      <c r="Q20" s="273"/>
      <c r="R20" s="756"/>
      <c r="S20" s="757"/>
      <c r="T20" s="271"/>
      <c r="U20" s="273"/>
      <c r="V20" s="756"/>
      <c r="W20" s="765"/>
    </row>
    <row r="21" spans="1:23" s="266" customFormat="1" ht="24.95" customHeight="1">
      <c r="B21" s="777" t="s">
        <v>79</v>
      </c>
      <c r="C21" s="769"/>
      <c r="D21" s="548" t="s">
        <v>52</v>
      </c>
      <c r="E21" s="272">
        <v>10</v>
      </c>
      <c r="F21" s="758">
        <v>10</v>
      </c>
      <c r="G21" s="759"/>
      <c r="H21" s="271">
        <v>2.2000000000000002</v>
      </c>
      <c r="I21" s="273">
        <f t="shared" si="2"/>
        <v>2.2000000000000002</v>
      </c>
      <c r="J21" s="756">
        <f t="shared" si="3"/>
        <v>22</v>
      </c>
      <c r="K21" s="757"/>
      <c r="L21" s="271"/>
      <c r="M21" s="273"/>
      <c r="N21" s="756"/>
      <c r="O21" s="765"/>
      <c r="P21" s="271"/>
      <c r="Q21" s="273"/>
      <c r="R21" s="756"/>
      <c r="S21" s="757"/>
      <c r="T21" s="271"/>
      <c r="U21" s="273"/>
      <c r="V21" s="756"/>
      <c r="W21" s="765"/>
    </row>
    <row r="22" spans="1:23" s="266" customFormat="1" ht="24.95" customHeight="1">
      <c r="B22" s="777" t="s">
        <v>98</v>
      </c>
      <c r="C22" s="769"/>
      <c r="D22" s="548"/>
      <c r="E22" s="272"/>
      <c r="F22" s="758">
        <v>10</v>
      </c>
      <c r="G22" s="759"/>
      <c r="H22" s="276">
        <v>2.2000000000000002</v>
      </c>
      <c r="I22" s="273">
        <f t="shared" si="2"/>
        <v>2.2000000000000002</v>
      </c>
      <c r="J22" s="756">
        <f t="shared" si="3"/>
        <v>22</v>
      </c>
      <c r="K22" s="757"/>
      <c r="L22" s="276"/>
      <c r="M22" s="273"/>
      <c r="N22" s="756"/>
      <c r="O22" s="765"/>
      <c r="P22" s="276"/>
      <c r="Q22" s="273"/>
      <c r="R22" s="756"/>
      <c r="S22" s="757"/>
      <c r="T22" s="276"/>
      <c r="U22" s="273"/>
      <c r="V22" s="756"/>
      <c r="W22" s="765"/>
    </row>
    <row r="23" spans="1:23" s="266" customFormat="1" ht="24.95" customHeight="1">
      <c r="B23" s="777" t="s">
        <v>98</v>
      </c>
      <c r="C23" s="769"/>
      <c r="D23" s="548" t="s">
        <v>52</v>
      </c>
      <c r="E23" s="274">
        <v>10</v>
      </c>
      <c r="F23" s="822">
        <v>10</v>
      </c>
      <c r="G23" s="823"/>
      <c r="H23" s="271">
        <v>3</v>
      </c>
      <c r="I23" s="273">
        <f t="shared" si="2"/>
        <v>2.6</v>
      </c>
      <c r="J23" s="756">
        <f t="shared" si="3"/>
        <v>26</v>
      </c>
      <c r="K23" s="757"/>
      <c r="L23" s="271"/>
      <c r="M23" s="273"/>
      <c r="N23" s="756"/>
      <c r="O23" s="765"/>
      <c r="P23" s="271"/>
      <c r="Q23" s="273"/>
      <c r="R23" s="756"/>
      <c r="S23" s="757"/>
      <c r="T23" s="271"/>
      <c r="U23" s="273"/>
      <c r="V23" s="756"/>
      <c r="W23" s="765"/>
    </row>
    <row r="24" spans="1:23" s="266" customFormat="1" ht="24.95" customHeight="1" thickBot="1">
      <c r="B24" s="814" t="s">
        <v>80</v>
      </c>
      <c r="C24" s="815"/>
      <c r="D24" s="815"/>
      <c r="E24" s="816"/>
      <c r="F24" s="286">
        <f>SUM(F17:G23)</f>
        <v>60</v>
      </c>
      <c r="G24" s="287" t="s">
        <v>12</v>
      </c>
      <c r="H24" s="817"/>
      <c r="I24" s="818"/>
      <c r="J24" s="288">
        <f>SUM(J16:K23)</f>
        <v>171.42000000000002</v>
      </c>
      <c r="K24" s="289" t="s">
        <v>85</v>
      </c>
      <c r="L24" s="817"/>
      <c r="M24" s="818"/>
      <c r="N24" s="288"/>
      <c r="O24" s="290"/>
      <c r="P24" s="817"/>
      <c r="Q24" s="818"/>
      <c r="R24" s="288"/>
      <c r="S24" s="289"/>
      <c r="T24" s="817"/>
      <c r="U24" s="818"/>
      <c r="V24" s="288"/>
      <c r="W24" s="290"/>
    </row>
    <row r="25" spans="1:23" ht="6" customHeight="1"/>
    <row r="26" spans="1:23" ht="6.75" customHeight="1">
      <c r="A26" s="292"/>
      <c r="B26" s="292"/>
      <c r="C26" s="292"/>
      <c r="D26" s="292"/>
      <c r="E26" s="292"/>
      <c r="F26" s="293"/>
      <c r="G26" s="293"/>
      <c r="H26" s="294"/>
      <c r="I26" s="293"/>
      <c r="J26" s="294"/>
      <c r="K26" s="294"/>
      <c r="L26" s="294"/>
      <c r="M26" s="291"/>
      <c r="N26" s="291"/>
      <c r="O26" s="291"/>
      <c r="P26" s="291"/>
      <c r="Q26" s="291"/>
      <c r="R26" s="291"/>
      <c r="S26" s="291"/>
      <c r="T26" s="291"/>
      <c r="U26" s="291"/>
      <c r="V26" s="291"/>
      <c r="W26" s="291"/>
    </row>
    <row r="27" spans="1:23" ht="24" customHeight="1"/>
    <row r="28" spans="1:23" ht="6.75" customHeight="1"/>
    <row r="29" spans="1:23">
      <c r="A29" s="292"/>
      <c r="B29" s="292"/>
      <c r="C29" s="292"/>
      <c r="D29" s="292"/>
      <c r="E29" s="292"/>
      <c r="F29" s="293"/>
      <c r="G29" s="293"/>
      <c r="H29" s="294"/>
      <c r="I29" s="293"/>
      <c r="J29" s="294"/>
      <c r="K29" s="294"/>
      <c r="L29" s="294"/>
      <c r="M29" s="291"/>
      <c r="N29" s="291"/>
      <c r="O29" s="291"/>
      <c r="P29" s="291"/>
      <c r="Q29" s="291"/>
      <c r="R29" s="291"/>
      <c r="S29" s="291"/>
      <c r="T29" s="291"/>
      <c r="U29" s="291"/>
      <c r="V29" s="291"/>
      <c r="W29" s="291"/>
    </row>
    <row r="30" spans="1:23">
      <c r="A30" s="292"/>
      <c r="B30" s="292"/>
      <c r="C30" s="292"/>
      <c r="D30" s="292"/>
      <c r="E30" s="292"/>
      <c r="F30" s="293"/>
      <c r="G30" s="293"/>
      <c r="H30" s="294"/>
      <c r="I30" s="293"/>
      <c r="J30" s="294"/>
      <c r="K30" s="294"/>
      <c r="L30" s="294"/>
      <c r="M30" s="291"/>
      <c r="N30" s="291"/>
      <c r="O30" s="291"/>
      <c r="P30" s="291"/>
      <c r="Q30" s="291"/>
      <c r="R30" s="291"/>
      <c r="S30" s="291"/>
      <c r="T30" s="291"/>
      <c r="U30" s="291"/>
      <c r="V30" s="291"/>
      <c r="W30" s="291"/>
    </row>
    <row r="31" spans="1:23">
      <c r="A31" s="292"/>
      <c r="B31" s="292"/>
      <c r="C31" s="292"/>
      <c r="D31" s="292"/>
      <c r="E31" s="292"/>
      <c r="F31" s="293"/>
      <c r="G31" s="293"/>
      <c r="H31" s="294"/>
      <c r="I31" s="293"/>
      <c r="J31" s="294"/>
      <c r="K31" s="294"/>
      <c r="L31" s="294"/>
      <c r="M31" s="291"/>
      <c r="N31" s="291"/>
      <c r="O31" s="291"/>
      <c r="P31" s="291"/>
      <c r="Q31" s="291"/>
      <c r="R31" s="291"/>
      <c r="S31" s="291"/>
      <c r="T31" s="291"/>
      <c r="U31" s="291"/>
      <c r="V31" s="291"/>
      <c r="W31" s="291"/>
    </row>
    <row r="32" spans="1:23">
      <c r="A32" s="292"/>
      <c r="B32" s="292"/>
      <c r="C32" s="292"/>
      <c r="D32" s="292"/>
      <c r="E32" s="292"/>
      <c r="F32" s="293"/>
      <c r="G32" s="293"/>
      <c r="H32" s="294"/>
      <c r="I32" s="293"/>
      <c r="J32" s="294"/>
      <c r="K32" s="294"/>
      <c r="L32" s="294"/>
      <c r="M32" s="291"/>
      <c r="N32" s="291"/>
      <c r="O32" s="291"/>
      <c r="P32" s="291"/>
      <c r="Q32" s="291"/>
      <c r="R32" s="291"/>
      <c r="S32" s="291"/>
      <c r="T32" s="291"/>
      <c r="U32" s="291"/>
      <c r="V32" s="291"/>
      <c r="W32" s="291"/>
    </row>
  </sheetData>
  <mergeCells count="121">
    <mergeCell ref="T24:U24"/>
    <mergeCell ref="B12:E12"/>
    <mergeCell ref="B16:E16"/>
    <mergeCell ref="B23:C23"/>
    <mergeCell ref="F23:G23"/>
    <mergeCell ref="J23:K23"/>
    <mergeCell ref="N23:O23"/>
    <mergeCell ref="R23:S23"/>
    <mergeCell ref="V23:W23"/>
    <mergeCell ref="B22:C22"/>
    <mergeCell ref="F22:G22"/>
    <mergeCell ref="J22:K22"/>
    <mergeCell ref="N22:O22"/>
    <mergeCell ref="R22:S22"/>
    <mergeCell ref="V22:W22"/>
    <mergeCell ref="V21:W21"/>
    <mergeCell ref="V20:W20"/>
    <mergeCell ref="V19:W19"/>
    <mergeCell ref="B18:C18"/>
    <mergeCell ref="F18:G18"/>
    <mergeCell ref="J18:K18"/>
    <mergeCell ref="N18:O18"/>
    <mergeCell ref="R18:S18"/>
    <mergeCell ref="V18:W18"/>
    <mergeCell ref="B20:C20"/>
    <mergeCell ref="F20:G20"/>
    <mergeCell ref="J20:K20"/>
    <mergeCell ref="N20:O20"/>
    <mergeCell ref="R20:S20"/>
    <mergeCell ref="B19:C19"/>
    <mergeCell ref="F19:G19"/>
    <mergeCell ref="J19:K19"/>
    <mergeCell ref="N19:O19"/>
    <mergeCell ref="R19:S19"/>
    <mergeCell ref="B24:E24"/>
    <mergeCell ref="H24:I24"/>
    <mergeCell ref="L24:M24"/>
    <mergeCell ref="P24:Q24"/>
    <mergeCell ref="B21:C21"/>
    <mergeCell ref="F21:G21"/>
    <mergeCell ref="J21:K21"/>
    <mergeCell ref="N21:O21"/>
    <mergeCell ref="R21:S21"/>
    <mergeCell ref="V12:W12"/>
    <mergeCell ref="V16:W16"/>
    <mergeCell ref="B17:C17"/>
    <mergeCell ref="F17:G17"/>
    <mergeCell ref="J17:K17"/>
    <mergeCell ref="N17:O17"/>
    <mergeCell ref="R17:S17"/>
    <mergeCell ref="V17:W17"/>
    <mergeCell ref="T14:W14"/>
    <mergeCell ref="J15:K15"/>
    <mergeCell ref="N15:O15"/>
    <mergeCell ref="R15:S15"/>
    <mergeCell ref="V15:W15"/>
    <mergeCell ref="F16:G16"/>
    <mergeCell ref="J16:K16"/>
    <mergeCell ref="N16:O16"/>
    <mergeCell ref="R16:S16"/>
    <mergeCell ref="B13:E13"/>
    <mergeCell ref="H13:I13"/>
    <mergeCell ref="L13:M13"/>
    <mergeCell ref="P13:Q13"/>
    <mergeCell ref="T13:U13"/>
    <mergeCell ref="B14:E15"/>
    <mergeCell ref="F14:G15"/>
    <mergeCell ref="H14:K14"/>
    <mergeCell ref="L14:O14"/>
    <mergeCell ref="P14:S14"/>
    <mergeCell ref="B11:E11"/>
    <mergeCell ref="R5:S5"/>
    <mergeCell ref="V5:W5"/>
    <mergeCell ref="B4:E5"/>
    <mergeCell ref="F4:G5"/>
    <mergeCell ref="H4:K4"/>
    <mergeCell ref="L4:O4"/>
    <mergeCell ref="P4:S4"/>
    <mergeCell ref="T4:W4"/>
    <mergeCell ref="J5:K5"/>
    <mergeCell ref="N5:O5"/>
    <mergeCell ref="V11:W11"/>
    <mergeCell ref="B6:E6"/>
    <mergeCell ref="F6:G6"/>
    <mergeCell ref="J6:K6"/>
    <mergeCell ref="N6:O6"/>
    <mergeCell ref="R6:S6"/>
    <mergeCell ref="F12:G12"/>
    <mergeCell ref="J12:K12"/>
    <mergeCell ref="N12:O12"/>
    <mergeCell ref="R12:S12"/>
    <mergeCell ref="B3:W3"/>
    <mergeCell ref="R9:S9"/>
    <mergeCell ref="R10:S10"/>
    <mergeCell ref="V6:W6"/>
    <mergeCell ref="V7:W7"/>
    <mergeCell ref="V8:W8"/>
    <mergeCell ref="V9:W9"/>
    <mergeCell ref="V10:W10"/>
    <mergeCell ref="J10:K10"/>
    <mergeCell ref="F10:G10"/>
    <mergeCell ref="B10:E10"/>
    <mergeCell ref="B9:E9"/>
    <mergeCell ref="B8:E8"/>
    <mergeCell ref="F8:G8"/>
    <mergeCell ref="J8:K8"/>
    <mergeCell ref="N8:O8"/>
    <mergeCell ref="R8:S8"/>
    <mergeCell ref="B7:E7"/>
    <mergeCell ref="F7:G7"/>
    <mergeCell ref="J7:K7"/>
    <mergeCell ref="N7:O7"/>
    <mergeCell ref="R7:S7"/>
    <mergeCell ref="F9:G9"/>
    <mergeCell ref="J9:K9"/>
    <mergeCell ref="N9:O9"/>
    <mergeCell ref="N10:O10"/>
    <mergeCell ref="F11:G11"/>
    <mergeCell ref="J11:K11"/>
    <mergeCell ref="N11:O11"/>
    <mergeCell ref="R11:S11"/>
  </mergeCells>
  <phoneticPr fontId="2"/>
  <pageMargins left="0.7" right="0.7" top="0.75" bottom="0.75" header="0.3" footer="0.3"/>
  <pageSetup paperSize="9" scale="8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7B928-639B-4AAB-9D56-E8471FF478E2}">
  <sheetPr>
    <tabColor rgb="FFFF0000"/>
  </sheetPr>
  <dimension ref="B1:S28"/>
  <sheetViews>
    <sheetView view="pageBreakPreview" zoomScaleNormal="100" zoomScaleSheetLayoutView="100" workbookViewId="0">
      <selection activeCell="B2" sqref="B2:Q2"/>
    </sheetView>
  </sheetViews>
  <sheetFormatPr defaultRowHeight="13.5"/>
  <cols>
    <col min="1" max="1" width="1.625" style="1" customWidth="1"/>
    <col min="2" max="2" width="5.875" style="1" bestFit="1" customWidth="1"/>
    <col min="3" max="3" width="2.625" style="1" customWidth="1"/>
    <col min="4" max="4" width="4.625" style="1" customWidth="1"/>
    <col min="5" max="17" width="8.625" style="1" customWidth="1"/>
    <col min="18" max="18" width="2.375" style="1" customWidth="1"/>
    <col min="19" max="19" width="6.125" style="1" customWidth="1"/>
    <col min="20" max="16384" width="9" style="1"/>
  </cols>
  <sheetData>
    <row r="1" spans="2:19" ht="13.15" customHeight="1" thickBot="1"/>
    <row r="2" spans="2:19" s="2" customFormat="1" ht="18.75" customHeight="1" thickBot="1">
      <c r="B2" s="831" t="s">
        <v>33</v>
      </c>
      <c r="C2" s="832"/>
      <c r="D2" s="832"/>
      <c r="E2" s="832"/>
      <c r="F2" s="832"/>
      <c r="G2" s="832"/>
      <c r="H2" s="832"/>
      <c r="I2" s="832"/>
      <c r="J2" s="832"/>
      <c r="K2" s="832"/>
      <c r="L2" s="832"/>
      <c r="M2" s="832"/>
      <c r="N2" s="832"/>
      <c r="O2" s="832"/>
      <c r="P2" s="832"/>
      <c r="Q2" s="833"/>
    </row>
    <row r="3" spans="2:19" ht="15" customHeight="1" thickTop="1">
      <c r="B3" s="3"/>
      <c r="C3" s="839" t="s">
        <v>5</v>
      </c>
      <c r="D3" s="840"/>
      <c r="E3" s="841" t="s">
        <v>6</v>
      </c>
      <c r="F3" s="834" t="s">
        <v>0</v>
      </c>
      <c r="G3" s="835"/>
      <c r="H3" s="843"/>
      <c r="I3" s="834" t="s">
        <v>36</v>
      </c>
      <c r="J3" s="835"/>
      <c r="K3" s="843"/>
      <c r="L3" s="834" t="s">
        <v>97</v>
      </c>
      <c r="M3" s="835"/>
      <c r="N3" s="836"/>
      <c r="O3" s="834"/>
      <c r="P3" s="835"/>
      <c r="Q3" s="836"/>
    </row>
    <row r="4" spans="2:19" ht="15" customHeight="1">
      <c r="B4" s="837" t="s">
        <v>4</v>
      </c>
      <c r="C4" s="838"/>
      <c r="D4" s="4"/>
      <c r="E4" s="842"/>
      <c r="F4" s="13" t="s">
        <v>2</v>
      </c>
      <c r="G4" s="5" t="s">
        <v>3</v>
      </c>
      <c r="H4" s="14" t="s">
        <v>1</v>
      </c>
      <c r="I4" s="13" t="s">
        <v>2</v>
      </c>
      <c r="J4" s="5" t="s">
        <v>3</v>
      </c>
      <c r="K4" s="14" t="s">
        <v>1</v>
      </c>
      <c r="L4" s="13" t="s">
        <v>2</v>
      </c>
      <c r="M4" s="5" t="s">
        <v>3</v>
      </c>
      <c r="N4" s="14" t="s">
        <v>1</v>
      </c>
      <c r="O4" s="13"/>
      <c r="P4" s="5"/>
      <c r="Q4" s="21"/>
    </row>
    <row r="5" spans="2:19" ht="15" customHeight="1">
      <c r="B5" s="46">
        <v>0</v>
      </c>
      <c r="C5" s="6"/>
      <c r="D5" s="7"/>
      <c r="E5" s="24">
        <v>0</v>
      </c>
      <c r="F5" s="15">
        <v>5.4</v>
      </c>
      <c r="G5" s="75" t="s">
        <v>67</v>
      </c>
      <c r="H5" s="557" t="s">
        <v>67</v>
      </c>
      <c r="I5" s="15">
        <f t="shared" ref="I5:K6" si="0">F5</f>
        <v>5.4</v>
      </c>
      <c r="J5" s="22" t="str">
        <f t="shared" si="0"/>
        <v>-</v>
      </c>
      <c r="K5" s="23" t="str">
        <f t="shared" si="0"/>
        <v>-</v>
      </c>
      <c r="L5" s="15">
        <v>0.32</v>
      </c>
      <c r="M5" s="22" t="str">
        <f t="shared" ref="M5" si="1">J5</f>
        <v>-</v>
      </c>
      <c r="N5" s="23" t="str">
        <f t="shared" ref="N5" si="2">K5</f>
        <v>-</v>
      </c>
      <c r="O5" s="73"/>
      <c r="P5" s="25"/>
      <c r="Q5" s="53"/>
    </row>
    <row r="6" spans="2:19" s="58" customFormat="1" ht="15" customHeight="1">
      <c r="B6" s="46">
        <v>0</v>
      </c>
      <c r="C6" s="6" t="s">
        <v>55</v>
      </c>
      <c r="D6" s="7">
        <v>3</v>
      </c>
      <c r="E6" s="24">
        <v>3</v>
      </c>
      <c r="F6" s="15">
        <v>5.05</v>
      </c>
      <c r="G6" s="45">
        <f>ROUND(AVERAGE(F5:F6),2)</f>
        <v>5.23</v>
      </c>
      <c r="H6" s="74">
        <f t="shared" ref="H6:H7" si="3">ROUND($E6*G6,2)</f>
        <v>15.69</v>
      </c>
      <c r="I6" s="15">
        <f t="shared" si="0"/>
        <v>5.05</v>
      </c>
      <c r="J6" s="45">
        <f t="shared" si="0"/>
        <v>5.23</v>
      </c>
      <c r="K6" s="11">
        <f>ROUND($E6*J6,2)</f>
        <v>15.69</v>
      </c>
      <c r="L6" s="15">
        <v>0.32</v>
      </c>
      <c r="M6" s="45">
        <f>AVERAGE(L5:L6)</f>
        <v>0.32</v>
      </c>
      <c r="N6" s="11">
        <f>ROUND($E6*M6,2)</f>
        <v>0.96</v>
      </c>
      <c r="O6" s="15"/>
      <c r="P6" s="75"/>
      <c r="Q6" s="76"/>
      <c r="R6" s="56"/>
      <c r="S6" s="57"/>
    </row>
    <row r="7" spans="2:19" ht="15" customHeight="1">
      <c r="B7" s="46">
        <v>0</v>
      </c>
      <c r="C7" s="6" t="s">
        <v>52</v>
      </c>
      <c r="D7" s="7" t="s">
        <v>63</v>
      </c>
      <c r="E7" s="24">
        <v>0.5</v>
      </c>
      <c r="F7" s="15">
        <v>3.8</v>
      </c>
      <c r="G7" s="45">
        <f>ROUND(AVERAGE(F6:F7),2)</f>
        <v>4.43</v>
      </c>
      <c r="H7" s="74">
        <f t="shared" si="3"/>
        <v>2.2200000000000002</v>
      </c>
      <c r="I7" s="15">
        <f t="shared" ref="I7:I17" si="4">$F7</f>
        <v>3.8</v>
      </c>
      <c r="J7" s="10">
        <f t="shared" ref="J7:J17" si="5">$G7</f>
        <v>4.43</v>
      </c>
      <c r="K7" s="11">
        <f>ROUND($E7*J7,2)</f>
        <v>2.2200000000000002</v>
      </c>
      <c r="L7" s="15">
        <v>0.32</v>
      </c>
      <c r="M7" s="45">
        <f>AVERAGE(L6:L7)</f>
        <v>0.32</v>
      </c>
      <c r="N7" s="11">
        <f>ROUND($E7*M7,2)</f>
        <v>0.16</v>
      </c>
      <c r="O7" s="15"/>
      <c r="P7" s="10"/>
      <c r="Q7" s="54"/>
      <c r="R7" s="55"/>
      <c r="S7" s="49"/>
    </row>
    <row r="8" spans="2:19" ht="15" customHeight="1">
      <c r="B8" s="46">
        <v>0</v>
      </c>
      <c r="C8" s="6" t="s">
        <v>55</v>
      </c>
      <c r="D8" s="7" t="s">
        <v>64</v>
      </c>
      <c r="E8" s="24" t="s">
        <v>67</v>
      </c>
      <c r="F8" s="15">
        <v>2.95</v>
      </c>
      <c r="G8" s="75" t="s">
        <v>67</v>
      </c>
      <c r="H8" s="557" t="s">
        <v>67</v>
      </c>
      <c r="I8" s="15">
        <f t="shared" si="4"/>
        <v>2.95</v>
      </c>
      <c r="J8" s="558" t="str">
        <f t="shared" si="5"/>
        <v>-</v>
      </c>
      <c r="K8" s="557" t="s">
        <v>67</v>
      </c>
      <c r="L8" s="15">
        <v>0.32</v>
      </c>
      <c r="M8" s="75" t="s">
        <v>67</v>
      </c>
      <c r="N8" s="557" t="s">
        <v>67</v>
      </c>
      <c r="O8" s="15"/>
      <c r="P8" s="10"/>
      <c r="Q8" s="54"/>
      <c r="R8" s="47"/>
      <c r="S8" s="48"/>
    </row>
    <row r="9" spans="2:19" ht="15" customHeight="1">
      <c r="B9" s="46">
        <v>0</v>
      </c>
      <c r="C9" s="6" t="s">
        <v>52</v>
      </c>
      <c r="D9" s="7" t="s">
        <v>65</v>
      </c>
      <c r="E9" s="24">
        <v>0.8</v>
      </c>
      <c r="F9" s="15">
        <v>2.93</v>
      </c>
      <c r="G9" s="45">
        <f>ROUND(AVERAGE(F8:F9),2)</f>
        <v>2.94</v>
      </c>
      <c r="H9" s="74">
        <f t="shared" ref="H9:H17" si="6">ROUND($E9*G9,2)</f>
        <v>2.35</v>
      </c>
      <c r="I9" s="15">
        <f t="shared" si="4"/>
        <v>2.93</v>
      </c>
      <c r="J9" s="10">
        <f t="shared" si="5"/>
        <v>2.94</v>
      </c>
      <c r="K9" s="11">
        <f>ROUND($E9*J9,2)</f>
        <v>2.35</v>
      </c>
      <c r="L9" s="15">
        <v>0.32</v>
      </c>
      <c r="M9" s="45">
        <f>AVERAGE(L8:L9)</f>
        <v>0.32</v>
      </c>
      <c r="N9" s="11">
        <f>ROUND($E9*M9,2)</f>
        <v>0.26</v>
      </c>
      <c r="O9" s="15"/>
      <c r="P9" s="10"/>
      <c r="Q9" s="54"/>
      <c r="R9" s="47"/>
      <c r="S9" s="48"/>
    </row>
    <row r="10" spans="2:19" ht="15" customHeight="1">
      <c r="B10" s="46">
        <v>0</v>
      </c>
      <c r="C10" s="6" t="s">
        <v>52</v>
      </c>
      <c r="D10" s="7" t="s">
        <v>66</v>
      </c>
      <c r="E10" s="24" t="s">
        <v>67</v>
      </c>
      <c r="F10" s="15">
        <v>3.12</v>
      </c>
      <c r="G10" s="75" t="s">
        <v>67</v>
      </c>
      <c r="H10" s="557" t="s">
        <v>67</v>
      </c>
      <c r="I10" s="15">
        <f t="shared" si="4"/>
        <v>3.12</v>
      </c>
      <c r="J10" s="558" t="str">
        <f t="shared" si="5"/>
        <v>-</v>
      </c>
      <c r="K10" s="557" t="s">
        <v>67</v>
      </c>
      <c r="L10" s="15">
        <v>0.32</v>
      </c>
      <c r="M10" s="558" t="str">
        <f t="shared" ref="M10" si="7">$G10</f>
        <v>-</v>
      </c>
      <c r="N10" s="557" t="s">
        <v>67</v>
      </c>
      <c r="O10" s="15"/>
      <c r="P10" s="10"/>
      <c r="Q10" s="54"/>
      <c r="R10" s="47"/>
      <c r="S10" s="48"/>
    </row>
    <row r="11" spans="2:19" ht="15" customHeight="1">
      <c r="B11" s="46">
        <v>0</v>
      </c>
      <c r="C11" s="6" t="s">
        <v>52</v>
      </c>
      <c r="D11" s="7">
        <v>15.5</v>
      </c>
      <c r="E11" s="24">
        <v>11.2</v>
      </c>
      <c r="F11" s="15">
        <v>2.82</v>
      </c>
      <c r="G11" s="45">
        <f t="shared" ref="G11:G17" si="8">ROUND(AVERAGE(F10:F11),2)</f>
        <v>2.97</v>
      </c>
      <c r="H11" s="74">
        <f t="shared" si="6"/>
        <v>33.26</v>
      </c>
      <c r="I11" s="15">
        <f t="shared" si="4"/>
        <v>2.82</v>
      </c>
      <c r="J11" s="10">
        <f t="shared" si="5"/>
        <v>2.97</v>
      </c>
      <c r="K11" s="11">
        <f t="shared" ref="K11:K17" si="9">ROUND($E11*J11,2)</f>
        <v>33.26</v>
      </c>
      <c r="L11" s="15">
        <v>0.32</v>
      </c>
      <c r="M11" s="45">
        <f t="shared" ref="M11:M17" si="10">AVERAGE(L10:L11)</f>
        <v>0.32</v>
      </c>
      <c r="N11" s="11">
        <f t="shared" ref="N11:N17" si="11">ROUND($E11*M11,2)</f>
        <v>3.58</v>
      </c>
      <c r="O11" s="15"/>
      <c r="P11" s="10"/>
      <c r="Q11" s="54"/>
      <c r="R11" s="47"/>
      <c r="S11" s="48"/>
    </row>
    <row r="12" spans="2:19" ht="15" customHeight="1">
      <c r="B12" s="46">
        <v>1</v>
      </c>
      <c r="C12" s="6"/>
      <c r="D12" s="7"/>
      <c r="E12" s="24">
        <v>4.5</v>
      </c>
      <c r="F12" s="15">
        <v>2.59</v>
      </c>
      <c r="G12" s="45">
        <f t="shared" si="8"/>
        <v>2.71</v>
      </c>
      <c r="H12" s="74">
        <f t="shared" si="6"/>
        <v>12.2</v>
      </c>
      <c r="I12" s="15">
        <f t="shared" si="4"/>
        <v>2.59</v>
      </c>
      <c r="J12" s="10">
        <f t="shared" si="5"/>
        <v>2.71</v>
      </c>
      <c r="K12" s="11">
        <f t="shared" si="9"/>
        <v>12.2</v>
      </c>
      <c r="L12" s="15">
        <v>0.32</v>
      </c>
      <c r="M12" s="45">
        <f t="shared" si="10"/>
        <v>0.32</v>
      </c>
      <c r="N12" s="11">
        <f t="shared" si="11"/>
        <v>1.44</v>
      </c>
      <c r="O12" s="15"/>
      <c r="P12" s="10"/>
      <c r="Q12" s="54"/>
      <c r="R12" s="47"/>
      <c r="S12" s="48"/>
    </row>
    <row r="13" spans="2:19" ht="15" customHeight="1">
      <c r="B13" s="46">
        <v>1</v>
      </c>
      <c r="C13" s="6" t="s">
        <v>52</v>
      </c>
      <c r="D13" s="7">
        <v>10</v>
      </c>
      <c r="E13" s="24">
        <v>10</v>
      </c>
      <c r="F13" s="15">
        <v>2.59</v>
      </c>
      <c r="G13" s="45">
        <f t="shared" si="8"/>
        <v>2.59</v>
      </c>
      <c r="H13" s="74">
        <f t="shared" si="6"/>
        <v>25.9</v>
      </c>
      <c r="I13" s="15">
        <f t="shared" si="4"/>
        <v>2.59</v>
      </c>
      <c r="J13" s="10">
        <f t="shared" si="5"/>
        <v>2.59</v>
      </c>
      <c r="K13" s="11">
        <f t="shared" si="9"/>
        <v>25.9</v>
      </c>
      <c r="L13" s="15">
        <v>0.32</v>
      </c>
      <c r="M13" s="45">
        <f t="shared" si="10"/>
        <v>0.32</v>
      </c>
      <c r="N13" s="11">
        <f t="shared" si="11"/>
        <v>3.2</v>
      </c>
      <c r="O13" s="15"/>
      <c r="P13" s="10"/>
      <c r="Q13" s="54"/>
      <c r="R13" s="47"/>
      <c r="S13" s="48"/>
    </row>
    <row r="14" spans="2:19" ht="15" customHeight="1">
      <c r="B14" s="46">
        <v>2</v>
      </c>
      <c r="C14" s="6"/>
      <c r="D14" s="7"/>
      <c r="E14" s="24">
        <v>10</v>
      </c>
      <c r="F14" s="15">
        <v>2.59</v>
      </c>
      <c r="G14" s="45">
        <f t="shared" si="8"/>
        <v>2.59</v>
      </c>
      <c r="H14" s="74">
        <f t="shared" si="6"/>
        <v>25.9</v>
      </c>
      <c r="I14" s="15">
        <f t="shared" si="4"/>
        <v>2.59</v>
      </c>
      <c r="J14" s="10">
        <f t="shared" si="5"/>
        <v>2.59</v>
      </c>
      <c r="K14" s="11">
        <f t="shared" si="9"/>
        <v>25.9</v>
      </c>
      <c r="L14" s="15">
        <v>0.32</v>
      </c>
      <c r="M14" s="45">
        <f t="shared" si="10"/>
        <v>0.32</v>
      </c>
      <c r="N14" s="11">
        <f t="shared" si="11"/>
        <v>3.2</v>
      </c>
      <c r="O14" s="15"/>
      <c r="P14" s="10"/>
      <c r="Q14" s="54"/>
      <c r="R14" s="47"/>
      <c r="S14" s="48"/>
    </row>
    <row r="15" spans="2:19" ht="15" customHeight="1">
      <c r="B15" s="46">
        <v>2</v>
      </c>
      <c r="C15" s="6" t="s">
        <v>52</v>
      </c>
      <c r="D15" s="7">
        <v>10</v>
      </c>
      <c r="E15" s="24">
        <v>10</v>
      </c>
      <c r="F15" s="15">
        <v>2.59</v>
      </c>
      <c r="G15" s="45">
        <f t="shared" si="8"/>
        <v>2.59</v>
      </c>
      <c r="H15" s="74">
        <f t="shared" si="6"/>
        <v>25.9</v>
      </c>
      <c r="I15" s="15">
        <f t="shared" si="4"/>
        <v>2.59</v>
      </c>
      <c r="J15" s="10">
        <f t="shared" si="5"/>
        <v>2.59</v>
      </c>
      <c r="K15" s="11">
        <f t="shared" si="9"/>
        <v>25.9</v>
      </c>
      <c r="L15" s="15">
        <v>0.32</v>
      </c>
      <c r="M15" s="45">
        <f t="shared" si="10"/>
        <v>0.32</v>
      </c>
      <c r="N15" s="11">
        <f t="shared" si="11"/>
        <v>3.2</v>
      </c>
      <c r="O15" s="15"/>
      <c r="P15" s="10"/>
      <c r="Q15" s="53"/>
    </row>
    <row r="16" spans="2:19" s="58" customFormat="1" ht="15" customHeight="1">
      <c r="B16" s="46">
        <v>3</v>
      </c>
      <c r="C16" s="6"/>
      <c r="D16" s="7"/>
      <c r="E16" s="24">
        <v>10</v>
      </c>
      <c r="F16" s="15">
        <v>2.59</v>
      </c>
      <c r="G16" s="45">
        <f t="shared" si="8"/>
        <v>2.59</v>
      </c>
      <c r="H16" s="74">
        <f t="shared" si="6"/>
        <v>25.9</v>
      </c>
      <c r="I16" s="15">
        <f t="shared" si="4"/>
        <v>2.59</v>
      </c>
      <c r="J16" s="10">
        <f t="shared" si="5"/>
        <v>2.59</v>
      </c>
      <c r="K16" s="11">
        <f t="shared" si="9"/>
        <v>25.9</v>
      </c>
      <c r="L16" s="15">
        <v>0.32</v>
      </c>
      <c r="M16" s="45">
        <f t="shared" si="10"/>
        <v>0.32</v>
      </c>
      <c r="N16" s="11">
        <f t="shared" si="11"/>
        <v>3.2</v>
      </c>
      <c r="O16" s="15"/>
      <c r="P16" s="25"/>
      <c r="Q16" s="54"/>
      <c r="R16" s="56"/>
      <c r="S16" s="57"/>
    </row>
    <row r="17" spans="2:19" s="58" customFormat="1" ht="15" customHeight="1">
      <c r="B17" s="46">
        <v>3</v>
      </c>
      <c r="C17" s="6" t="s">
        <v>52</v>
      </c>
      <c r="D17" s="7">
        <v>10</v>
      </c>
      <c r="E17" s="8">
        <v>10</v>
      </c>
      <c r="F17" s="15">
        <v>2.59</v>
      </c>
      <c r="G17" s="45">
        <f t="shared" si="8"/>
        <v>2.59</v>
      </c>
      <c r="H17" s="74">
        <f t="shared" si="6"/>
        <v>25.9</v>
      </c>
      <c r="I17" s="15">
        <f t="shared" si="4"/>
        <v>2.59</v>
      </c>
      <c r="J17" s="10">
        <f t="shared" si="5"/>
        <v>2.59</v>
      </c>
      <c r="K17" s="11">
        <f t="shared" si="9"/>
        <v>25.9</v>
      </c>
      <c r="L17" s="15">
        <v>0.32</v>
      </c>
      <c r="M17" s="45">
        <f t="shared" si="10"/>
        <v>0.32</v>
      </c>
      <c r="N17" s="11">
        <f t="shared" si="11"/>
        <v>3.2</v>
      </c>
      <c r="O17" s="15"/>
      <c r="P17" s="45"/>
      <c r="Q17" s="54"/>
      <c r="R17" s="56"/>
      <c r="S17" s="57"/>
    </row>
    <row r="18" spans="2:19" ht="15" customHeight="1">
      <c r="B18" s="46"/>
      <c r="C18" s="6"/>
      <c r="D18" s="7"/>
      <c r="E18" s="8"/>
      <c r="F18" s="9"/>
      <c r="G18" s="45"/>
      <c r="H18" s="11"/>
      <c r="I18" s="9"/>
      <c r="J18" s="10"/>
      <c r="K18" s="11"/>
      <c r="L18" s="9"/>
      <c r="M18" s="10"/>
      <c r="N18" s="11"/>
      <c r="O18" s="9"/>
      <c r="P18" s="10"/>
      <c r="Q18" s="54"/>
      <c r="R18" s="47"/>
      <c r="S18" s="48"/>
    </row>
    <row r="19" spans="2:19" ht="15" customHeight="1">
      <c r="B19" s="46"/>
      <c r="C19" s="6"/>
      <c r="D19" s="7"/>
      <c r="E19" s="8"/>
      <c r="F19" s="9"/>
      <c r="G19" s="45"/>
      <c r="H19" s="11"/>
      <c r="I19" s="9"/>
      <c r="J19" s="10"/>
      <c r="K19" s="11"/>
      <c r="L19" s="9"/>
      <c r="M19" s="10"/>
      <c r="N19" s="11"/>
      <c r="O19" s="9"/>
      <c r="P19" s="10"/>
      <c r="Q19" s="54"/>
      <c r="R19" s="47"/>
      <c r="S19" s="48"/>
    </row>
    <row r="20" spans="2:19" ht="15" customHeight="1">
      <c r="B20" s="46"/>
      <c r="C20" s="6"/>
      <c r="D20" s="7"/>
      <c r="E20" s="8"/>
      <c r="F20" s="9"/>
      <c r="G20" s="45"/>
      <c r="H20" s="11"/>
      <c r="I20" s="9"/>
      <c r="J20" s="10"/>
      <c r="K20" s="11"/>
      <c r="L20" s="9"/>
      <c r="M20" s="10"/>
      <c r="N20" s="11"/>
      <c r="O20" s="9"/>
      <c r="P20" s="10"/>
      <c r="Q20" s="54"/>
      <c r="R20" s="47"/>
      <c r="S20" s="48"/>
    </row>
    <row r="21" spans="2:19" ht="15" customHeight="1">
      <c r="B21" s="46"/>
      <c r="C21" s="6"/>
      <c r="D21" s="7"/>
      <c r="E21" s="24"/>
      <c r="F21" s="9"/>
      <c r="G21" s="45"/>
      <c r="H21" s="11"/>
      <c r="I21" s="9"/>
      <c r="J21" s="10"/>
      <c r="K21" s="11"/>
      <c r="L21" s="9"/>
      <c r="M21" s="10"/>
      <c r="N21" s="11"/>
      <c r="O21" s="9"/>
      <c r="P21" s="10"/>
      <c r="Q21" s="12"/>
      <c r="R21" s="47"/>
      <c r="S21" s="48"/>
    </row>
    <row r="22" spans="2:19" ht="15" customHeight="1">
      <c r="B22" s="46"/>
      <c r="C22" s="6"/>
      <c r="D22" s="7"/>
      <c r="E22" s="8"/>
      <c r="F22" s="9"/>
      <c r="G22" s="45"/>
      <c r="H22" s="11"/>
      <c r="I22" s="9"/>
      <c r="J22" s="10"/>
      <c r="K22" s="11"/>
      <c r="L22" s="9"/>
      <c r="M22" s="10"/>
      <c r="N22" s="11"/>
      <c r="O22" s="9"/>
      <c r="P22" s="10"/>
      <c r="Q22" s="12"/>
      <c r="R22" s="47"/>
      <c r="S22" s="48"/>
    </row>
    <row r="23" spans="2:19" ht="15" customHeight="1">
      <c r="B23" s="46"/>
      <c r="C23" s="6"/>
      <c r="D23" s="7"/>
      <c r="E23" s="8"/>
      <c r="F23" s="9"/>
      <c r="G23" s="45"/>
      <c r="H23" s="11"/>
      <c r="I23" s="9"/>
      <c r="J23" s="10"/>
      <c r="K23" s="11"/>
      <c r="L23" s="9"/>
      <c r="M23" s="10"/>
      <c r="N23" s="11"/>
      <c r="O23" s="9"/>
      <c r="P23" s="10"/>
      <c r="Q23" s="12"/>
      <c r="R23" s="47"/>
      <c r="S23" s="48"/>
    </row>
    <row r="24" spans="2:19" ht="15" customHeight="1">
      <c r="B24" s="46"/>
      <c r="C24" s="6"/>
      <c r="D24" s="7"/>
      <c r="E24" s="8"/>
      <c r="F24" s="9"/>
      <c r="G24" s="45"/>
      <c r="H24" s="11"/>
      <c r="I24" s="9"/>
      <c r="J24" s="10"/>
      <c r="K24" s="11"/>
      <c r="L24" s="9"/>
      <c r="M24" s="10"/>
      <c r="N24" s="11"/>
      <c r="O24" s="9"/>
      <c r="P24" s="10"/>
      <c r="Q24" s="12"/>
      <c r="R24" s="47"/>
      <c r="S24" s="48"/>
    </row>
    <row r="25" spans="2:19" ht="15" customHeight="1">
      <c r="B25" s="46"/>
      <c r="C25" s="6"/>
      <c r="D25" s="7"/>
      <c r="E25" s="8"/>
      <c r="F25" s="9"/>
      <c r="G25" s="45"/>
      <c r="H25" s="11"/>
      <c r="I25" s="9"/>
      <c r="J25" s="10"/>
      <c r="K25" s="11"/>
      <c r="L25" s="9"/>
      <c r="M25" s="10"/>
      <c r="N25" s="11"/>
      <c r="O25" s="9"/>
      <c r="P25" s="10"/>
      <c r="Q25" s="12"/>
      <c r="R25" s="47"/>
      <c r="S25" s="48"/>
    </row>
    <row r="26" spans="2:19" ht="15" customHeight="1">
      <c r="B26" s="46"/>
      <c r="C26" s="6"/>
      <c r="D26" s="7"/>
      <c r="E26" s="24"/>
      <c r="F26" s="9"/>
      <c r="G26" s="45"/>
      <c r="H26" s="11"/>
      <c r="I26" s="9"/>
      <c r="J26" s="10"/>
      <c r="K26" s="11"/>
      <c r="L26" s="9"/>
      <c r="M26" s="10"/>
      <c r="N26" s="11"/>
      <c r="O26" s="9"/>
      <c r="P26" s="10"/>
      <c r="Q26" s="12"/>
      <c r="R26" s="47"/>
      <c r="S26" s="48"/>
    </row>
    <row r="27" spans="2:19" ht="15" customHeight="1" thickBot="1">
      <c r="B27" s="824" t="s">
        <v>50</v>
      </c>
      <c r="C27" s="825"/>
      <c r="D27" s="826"/>
      <c r="E27" s="50">
        <f>SUM(E5:E26)</f>
        <v>70</v>
      </c>
      <c r="F27" s="827"/>
      <c r="G27" s="828"/>
      <c r="H27" s="51">
        <f>SUM(H5:H26)</f>
        <v>195.22000000000003</v>
      </c>
      <c r="I27" s="829"/>
      <c r="J27" s="830"/>
      <c r="K27" s="51">
        <f>SUM(K5:K26)</f>
        <v>195.22000000000003</v>
      </c>
      <c r="L27" s="829"/>
      <c r="M27" s="830"/>
      <c r="N27" s="51">
        <f>SUM(N5:N26)</f>
        <v>22.4</v>
      </c>
      <c r="O27" s="829"/>
      <c r="P27" s="830"/>
      <c r="Q27" s="52">
        <f>SUM(Q5:Q26)</f>
        <v>0</v>
      </c>
    </row>
    <row r="28" spans="2:19" ht="13.15" customHeight="1">
      <c r="B28" s="16"/>
      <c r="C28" s="17"/>
      <c r="D28" s="17"/>
      <c r="E28" s="18"/>
      <c r="F28" s="19"/>
      <c r="G28" s="19"/>
      <c r="H28" s="20"/>
      <c r="I28" s="19"/>
      <c r="J28" s="19"/>
      <c r="K28" s="20"/>
    </row>
  </sheetData>
  <mergeCells count="13">
    <mergeCell ref="B2:Q2"/>
    <mergeCell ref="O3:Q3"/>
    <mergeCell ref="B4:C4"/>
    <mergeCell ref="C3:D3"/>
    <mergeCell ref="L3:N3"/>
    <mergeCell ref="E3:E4"/>
    <mergeCell ref="F3:H3"/>
    <mergeCell ref="I3:K3"/>
    <mergeCell ref="B27:D27"/>
    <mergeCell ref="F27:G27"/>
    <mergeCell ref="I27:J27"/>
    <mergeCell ref="L27:M27"/>
    <mergeCell ref="O27:P2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表紙</vt:lpstr>
      <vt:lpstr>総括表</vt:lpstr>
      <vt:lpstr>内訳書</vt:lpstr>
      <vt:lpstr>縦断側溝部計算書</vt:lpstr>
      <vt:lpstr>立積・平積計算書</vt:lpstr>
      <vt:lpstr>縦断側溝部計算書!Print_Area</vt:lpstr>
      <vt:lpstr>総括表!Print_Area</vt:lpstr>
      <vt:lpstr>内訳書!Print_Area</vt:lpstr>
      <vt:lpstr>立積・平積計算書!Print_Area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2023-09-03T14:50:13Z</cp:lastPrinted>
  <dcterms:created xsi:type="dcterms:W3CDTF">2020-04-04T05:37:03Z</dcterms:created>
  <dcterms:modified xsi:type="dcterms:W3CDTF">2023-09-06T07:18:52Z</dcterms:modified>
</cp:coreProperties>
</file>