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90\Downloads\"/>
    </mc:Choice>
  </mc:AlternateContent>
  <xr:revisionPtr revIDLastSave="0" documentId="13_ncr:1_{AEA9FB45-9ED8-49FE-B0B9-4239DAD134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Sheet1!$A$1:$G$64</definedName>
    <definedName name="_xlnm.Print_Titles" localSheetId="0">Sheet1!$1:$5</definedName>
  </definedName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1" l="1"/>
  <c r="E63" i="1"/>
  <c r="E62" i="1"/>
  <c r="F62" i="1" s="1"/>
  <c r="D62" i="1"/>
  <c r="F59" i="1" l="1"/>
  <c r="F60" i="1"/>
  <c r="F61" i="1"/>
  <c r="E60" i="1" l="1"/>
  <c r="D60" i="1"/>
  <c r="E61" i="1"/>
  <c r="D61" i="1"/>
  <c r="D63" i="1" l="1"/>
  <c r="E58" i="1"/>
  <c r="D58" i="1"/>
  <c r="E59" i="1"/>
  <c r="D59" i="1"/>
  <c r="E57" i="1"/>
  <c r="E56" i="1"/>
  <c r="E55" i="1"/>
  <c r="F56" i="1" s="1"/>
  <c r="D57" i="1"/>
  <c r="D56" i="1"/>
  <c r="D55" i="1"/>
  <c r="E53" i="1"/>
  <c r="E52" i="1"/>
  <c r="F53" i="1" s="1"/>
  <c r="F54" i="1"/>
  <c r="E50" i="1"/>
  <c r="F52" i="1"/>
  <c r="F50" i="1"/>
  <c r="D49" i="1"/>
  <c r="D48" i="1"/>
  <c r="F49" i="1"/>
  <c r="E49" i="1"/>
  <c r="E48" i="1"/>
  <c r="F42" i="1"/>
  <c r="D42" i="1"/>
  <c r="F55" i="1"/>
  <c r="F57" i="1" l="1"/>
  <c r="F58" i="1"/>
</calcChain>
</file>

<file path=xl/sharedStrings.xml><?xml version="1.0" encoding="utf-8"?>
<sst xmlns="http://schemas.openxmlformats.org/spreadsheetml/2006/main" count="77" uniqueCount="75">
  <si>
    <t>財政</t>
  </si>
  <si>
    <t>28-4 財政力</t>
  </si>
  <si>
    <t>単位：千円</t>
  </si>
  <si>
    <t>区分</t>
  </si>
  <si>
    <t>基準財政</t>
  </si>
  <si>
    <t>交付基準額</t>
  </si>
  <si>
    <t>財政力指数　　</t>
  </si>
  <si>
    <t>３ケ年平均</t>
  </si>
  <si>
    <t>備考</t>
  </si>
  <si>
    <t>需要額（Ａ）</t>
  </si>
  <si>
    <t>収入額（Ｂ）</t>
  </si>
  <si>
    <t>Ａ－Ｂ</t>
  </si>
  <si>
    <t>Ｂ／Ａ</t>
  </si>
  <si>
    <t>財政力指数</t>
  </si>
  <si>
    <t>S.41</t>
  </si>
  <si>
    <t>－</t>
  </si>
  <si>
    <t>S.42</t>
  </si>
  <si>
    <t>S.43</t>
  </si>
  <si>
    <t>S.44</t>
  </si>
  <si>
    <t>S.45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</si>
  <si>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</si>
  <si>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</si>
  <si>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</si>
  <si>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</si>
  <si>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</si>
  <si>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</si>
  <si>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</si>
  <si>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</si>
  <si>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</si>
  <si>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</si>
  <si>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</si>
  <si>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</si>
  <si>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</si>
  <si>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</si>
  <si>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</si>
  <si>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</si>
  <si>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</si>
  <si>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</si>
  <si>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</si>
  <si>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</si>
  <si>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</si>
  <si>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</si>
  <si>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</si>
  <si>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</si>
  <si>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</si>
  <si>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</si>
  <si>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</si>
  <si>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</si>
  <si>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</si>
  <si>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</si>
  <si>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</si>
  <si>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</si>
  <si>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</si>
  <si>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  <phoneticPr fontId="3"/>
  </si>
  <si>
    <t>H.17</t>
    <phoneticPr fontId="3"/>
  </si>
  <si>
    <t>H.18</t>
    <phoneticPr fontId="3"/>
  </si>
  <si>
    <t>H.19</t>
    <phoneticPr fontId="3"/>
  </si>
  <si>
    <t>H.20</t>
  </si>
  <si>
    <t>H.21</t>
  </si>
  <si>
    <t>税源移譲</t>
    <rPh sb="0" eb="2">
      <t>ゼイゲン</t>
    </rPh>
    <rPh sb="2" eb="4">
      <t>イジョウ</t>
    </rPh>
    <phoneticPr fontId="3"/>
  </si>
  <si>
    <t>H.22</t>
  </si>
  <si>
    <t>H.23</t>
  </si>
  <si>
    <t>H.24</t>
    <phoneticPr fontId="3"/>
  </si>
  <si>
    <t>H.25</t>
    <phoneticPr fontId="3"/>
  </si>
  <si>
    <t>H.26</t>
  </si>
  <si>
    <t>H.27</t>
    <phoneticPr fontId="3"/>
  </si>
  <si>
    <t>H.28</t>
  </si>
  <si>
    <t>H.29</t>
    <phoneticPr fontId="3"/>
  </si>
  <si>
    <t>H.30</t>
    <phoneticPr fontId="3"/>
  </si>
  <si>
    <t>R.1</t>
    <phoneticPr fontId="3"/>
  </si>
  <si>
    <t>R.2</t>
    <phoneticPr fontId="3"/>
  </si>
  <si>
    <t>R.3</t>
    <phoneticPr fontId="3"/>
  </si>
  <si>
    <t>R.4</t>
    <phoneticPr fontId="3"/>
  </si>
  <si>
    <t>R.5</t>
    <phoneticPr fontId="3"/>
  </si>
  <si>
    <t>資料：総務課</t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</si>
</sst>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1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1" xfId="1" applyNumberFormat="1" applyFont="1" applyBorder="1" applyAlignment="1"/>
    <xf numFmtId="3" fontId="1" fillId="0" borderId="2" xfId="1" applyNumberFormat="1" applyFont="1" applyBorder="1" applyAlignment="1"/>
    <xf numFmtId="0" fontId="1" fillId="0" borderId="3" xfId="1" applyNumberFormat="1" applyFont="1" applyBorder="1" applyAlignment="1"/>
    <xf numFmtId="0" fontId="1" fillId="0" borderId="4" xfId="1" applyNumberFormat="1" applyFont="1" applyBorder="1" applyAlignment="1"/>
    <xf numFmtId="3" fontId="1" fillId="0" borderId="5" xfId="1" applyNumberFormat="1" applyFont="1" applyBorder="1" applyAlignment="1"/>
    <xf numFmtId="0" fontId="1" fillId="0" borderId="6" xfId="1" applyNumberFormat="1" applyFont="1" applyBorder="1" applyAlignment="1"/>
    <xf numFmtId="0" fontId="1" fillId="0" borderId="7" xfId="1" applyNumberFormat="1" applyFont="1" applyBorder="1" applyAlignment="1"/>
    <xf numFmtId="3" fontId="1" fillId="0" borderId="8" xfId="1" applyNumberFormat="1" applyFont="1" applyBorder="1" applyAlignment="1"/>
    <xf numFmtId="0" fontId="1" fillId="0" borderId="9" xfId="1" applyNumberFormat="1" applyFont="1" applyBorder="1" applyAlignment="1"/>
    <xf numFmtId="0" fontId="1" fillId="0" borderId="10" xfId="1" applyNumberFormat="1" applyFont="1" applyBorder="1" applyAlignment="1"/>
    <xf numFmtId="0" fontId="1" fillId="0" borderId="11" xfId="1" applyNumberFormat="1" applyFont="1" applyBorder="1" applyAlignment="1"/>
    <xf numFmtId="3" fontId="1" fillId="0" borderId="12" xfId="1" applyNumberFormat="1" applyFont="1" applyBorder="1" applyAlignment="1"/>
    <xf numFmtId="4" fontId="1" fillId="0" borderId="2" xfId="1" applyNumberFormat="1" applyFont="1" applyBorder="1" applyAlignment="1"/>
    <xf numFmtId="4" fontId="1" fillId="0" borderId="2" xfId="1" applyNumberFormat="1" applyFont="1" applyBorder="1" applyAlignment="1">
      <alignment horizontal="right"/>
    </xf>
    <xf numFmtId="4" fontId="1" fillId="0" borderId="5" xfId="1" applyNumberFormat="1" applyFont="1" applyBorder="1" applyAlignment="1"/>
    <xf numFmtId="4" fontId="1" fillId="0" borderId="5" xfId="1" applyNumberFormat="1" applyFont="1" applyBorder="1" applyAlignment="1">
      <alignment horizontal="right"/>
    </xf>
    <xf numFmtId="4" fontId="1" fillId="0" borderId="8" xfId="1" applyNumberFormat="1" applyFont="1" applyBorder="1" applyAlignment="1"/>
    <xf numFmtId="4" fontId="1" fillId="0" borderId="12" xfId="1" applyNumberFormat="1" applyFont="1" applyBorder="1" applyAlignment="1"/>
    <xf numFmtId="0" fontId="1" fillId="0" borderId="13" xfId="1" applyNumberFormat="1" applyFont="1" applyBorder="1" applyAlignment="1"/>
    <xf numFmtId="0" fontId="1" fillId="0" borderId="13" xfId="1" applyNumberFormat="1" applyFont="1" applyBorder="1" applyAlignment="1">
      <alignment horizontal="right"/>
    </xf>
    <xf numFmtId="0" fontId="1" fillId="0" borderId="14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center"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17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horizontal="center" vertical="center"/>
    </xf>
    <xf numFmtId="0" fontId="1" fillId="0" borderId="19" xfId="1" applyNumberFormat="1" applyFont="1" applyBorder="1" applyAlignment="1">
      <alignment horizontal="center" vertical="center"/>
    </xf>
    <xf numFmtId="0" fontId="1" fillId="0" borderId="20" xfId="1" applyNumberFormat="1" applyFont="1" applyBorder="1" applyAlignment="1"/>
    <xf numFmtId="3" fontId="1" fillId="0" borderId="21" xfId="1" applyNumberFormat="1" applyFont="1" applyBorder="1" applyAlignment="1"/>
    <xf numFmtId="4" fontId="1" fillId="0" borderId="21" xfId="1" applyNumberFormat="1" applyFont="1" applyBorder="1" applyAlignment="1"/>
    <xf numFmtId="0" fontId="1" fillId="0" borderId="22" xfId="1" applyNumberFormat="1" applyFont="1" applyBorder="1" applyAlignment="1"/>
    <xf numFmtId="0" fontId="1" fillId="0" borderId="23" xfId="1" applyNumberFormat="1" applyFont="1" applyBorder="1" applyAlignment="1"/>
    <xf numFmtId="3" fontId="1" fillId="0" borderId="24" xfId="1" applyNumberFormat="1" applyFont="1" applyBorder="1" applyAlignment="1"/>
    <xf numFmtId="4" fontId="1" fillId="0" borderId="24" xfId="1" applyNumberFormat="1" applyFont="1" applyBorder="1" applyAlignment="1"/>
    <xf numFmtId="0" fontId="1" fillId="0" borderId="25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zoomScaleNormal="100" workbookViewId="0">
      <pane ySplit="5" topLeftCell="A36" activePane="bottomLeft" state="frozen"/>
      <selection pane="bottomLeft" activeCell="E66" sqref="E66"/>
    </sheetView>
  </sheetViews>
  <sheetFormatPr defaultColWidth="12" defaultRowHeight="13.5" outlineLevelRow="1" x14ac:dyDescent="0.15"/>
  <cols>
    <col min="1" max="16384" width="12" style="1"/>
  </cols>
  <sheetData>
    <row r="1" spans="1:8" x14ac:dyDescent="0.15">
      <c r="A1" s="1" t="s">
        <v>0</v>
      </c>
    </row>
    <row r="2" spans="1:8" x14ac:dyDescent="0.15">
      <c r="A2" s="1" t="s">
        <v>1</v>
      </c>
    </row>
    <row r="3" spans="1:8" x14ac:dyDescent="0.15">
      <c r="G3" s="2" t="s">
        <v>2</v>
      </c>
    </row>
    <row r="4" spans="1:8" s="29" customFormat="1" ht="22.5" customHeight="1" x14ac:dyDescent="0.15">
      <c r="A4" s="24" t="s">
        <v>3</v>
      </c>
      <c r="B4" s="25" t="s">
        <v>4</v>
      </c>
      <c r="C4" s="25" t="s">
        <v>4</v>
      </c>
      <c r="D4" s="25" t="s">
        <v>5</v>
      </c>
      <c r="E4" s="26" t="s">
        <v>6</v>
      </c>
      <c r="F4" s="25" t="s">
        <v>7</v>
      </c>
      <c r="G4" s="27" t="s">
        <v>8</v>
      </c>
      <c r="H4" s="28"/>
    </row>
    <row r="5" spans="1:8" s="29" customFormat="1" ht="22.5" customHeight="1" x14ac:dyDescent="0.15">
      <c r="A5" s="30"/>
      <c r="B5" s="31" t="s">
        <v>9</v>
      </c>
      <c r="C5" s="31" t="s">
        <v>10</v>
      </c>
      <c r="D5" s="31" t="s">
        <v>11</v>
      </c>
      <c r="E5" s="31" t="s">
        <v>12</v>
      </c>
      <c r="F5" s="31" t="s">
        <v>13</v>
      </c>
      <c r="G5" s="32"/>
      <c r="H5" s="28"/>
    </row>
    <row r="6" spans="1:8" x14ac:dyDescent="0.15">
      <c r="A6" s="4" t="s">
        <v>14</v>
      </c>
      <c r="B6" s="5">
        <v>120307</v>
      </c>
      <c r="C6" s="5">
        <v>40285</v>
      </c>
      <c r="D6" s="5">
        <v>80022</v>
      </c>
      <c r="E6" s="16">
        <v>0.33500000000000002</v>
      </c>
      <c r="F6" s="17" t="s">
        <v>15</v>
      </c>
      <c r="G6" s="6"/>
      <c r="H6" s="3"/>
    </row>
    <row r="7" spans="1:8" x14ac:dyDescent="0.15">
      <c r="A7" s="7" t="s">
        <v>16</v>
      </c>
      <c r="B7" s="8">
        <v>138683</v>
      </c>
      <c r="C7" s="8">
        <v>44087</v>
      </c>
      <c r="D7" s="8">
        <v>94596</v>
      </c>
      <c r="E7" s="18">
        <v>0.318</v>
      </c>
      <c r="F7" s="19" t="s">
        <v>15</v>
      </c>
      <c r="G7" s="9"/>
      <c r="H7" s="3"/>
    </row>
    <row r="8" spans="1:8" x14ac:dyDescent="0.15">
      <c r="A8" s="7" t="s">
        <v>17</v>
      </c>
      <c r="B8" s="8">
        <v>161181</v>
      </c>
      <c r="C8" s="8">
        <v>53488</v>
      </c>
      <c r="D8" s="8">
        <v>107693</v>
      </c>
      <c r="E8" s="18">
        <v>0.33200000000000002</v>
      </c>
      <c r="F8" s="18">
        <v>0.32800000000000001</v>
      </c>
      <c r="G8" s="9"/>
      <c r="H8" s="3"/>
    </row>
    <row r="9" spans="1:8" x14ac:dyDescent="0.15">
      <c r="A9" s="7" t="s">
        <v>18</v>
      </c>
      <c r="B9" s="8">
        <v>214950</v>
      </c>
      <c r="C9" s="8">
        <v>64745</v>
      </c>
      <c r="D9" s="8">
        <v>150205</v>
      </c>
      <c r="E9" s="18">
        <v>0.30099999999999999</v>
      </c>
      <c r="F9" s="18">
        <v>0.317</v>
      </c>
      <c r="G9" s="9"/>
      <c r="H9" s="3"/>
    </row>
    <row r="10" spans="1:8" x14ac:dyDescent="0.15">
      <c r="A10" s="7" t="s">
        <v>19</v>
      </c>
      <c r="B10" s="8">
        <v>316404</v>
      </c>
      <c r="C10" s="8">
        <v>81126</v>
      </c>
      <c r="D10" s="8">
        <v>235278</v>
      </c>
      <c r="E10" s="18">
        <v>0.25600000000000001</v>
      </c>
      <c r="F10" s="18">
        <v>0.29599999999999999</v>
      </c>
      <c r="G10" s="9"/>
      <c r="H10" s="3"/>
    </row>
    <row r="11" spans="1:8" x14ac:dyDescent="0.15">
      <c r="A11" s="7" t="s">
        <v>20</v>
      </c>
      <c r="B11" s="8">
        <v>361239</v>
      </c>
      <c r="C11" s="8">
        <v>96007</v>
      </c>
      <c r="D11" s="8">
        <v>265232</v>
      </c>
      <c r="E11" s="18">
        <v>0.26600000000000001</v>
      </c>
      <c r="F11" s="18">
        <v>0.27400000000000002</v>
      </c>
      <c r="G11" s="9"/>
      <c r="H11" s="3"/>
    </row>
    <row r="12" spans="1:8" x14ac:dyDescent="0.15">
      <c r="A12" s="7" t="s">
        <v>21</v>
      </c>
      <c r="B12" s="8">
        <v>422026</v>
      </c>
      <c r="C12" s="8">
        <v>123046</v>
      </c>
      <c r="D12" s="8">
        <v>298980</v>
      </c>
      <c r="E12" s="18">
        <v>0.29099999999999998</v>
      </c>
      <c r="F12" s="18">
        <v>0.27100000000000002</v>
      </c>
      <c r="G12" s="9"/>
      <c r="H12" s="3"/>
    </row>
    <row r="13" spans="1:8" x14ac:dyDescent="0.15">
      <c r="A13" s="7" t="s">
        <v>22</v>
      </c>
      <c r="B13" s="8">
        <v>511252</v>
      </c>
      <c r="C13" s="8">
        <v>161834</v>
      </c>
      <c r="D13" s="8">
        <v>349418</v>
      </c>
      <c r="E13" s="18">
        <v>0.317</v>
      </c>
      <c r="F13" s="18">
        <v>0.29099999999999998</v>
      </c>
      <c r="G13" s="9"/>
      <c r="H13" s="3"/>
    </row>
    <row r="14" spans="1:8" x14ac:dyDescent="0.15">
      <c r="A14" s="7" t="s">
        <v>23</v>
      </c>
      <c r="B14" s="8">
        <v>699080</v>
      </c>
      <c r="C14" s="8">
        <v>255514</v>
      </c>
      <c r="D14" s="8">
        <v>443566</v>
      </c>
      <c r="E14" s="18">
        <v>0.36599999999999999</v>
      </c>
      <c r="F14" s="18">
        <v>0.32500000000000001</v>
      </c>
      <c r="G14" s="9"/>
      <c r="H14" s="3"/>
    </row>
    <row r="15" spans="1:8" x14ac:dyDescent="0.15">
      <c r="A15" s="7" t="s">
        <v>24</v>
      </c>
      <c r="B15" s="8">
        <v>754964</v>
      </c>
      <c r="C15" s="8">
        <v>306602</v>
      </c>
      <c r="D15" s="8">
        <v>448362</v>
      </c>
      <c r="E15" s="18">
        <v>0.40600000000000003</v>
      </c>
      <c r="F15" s="18">
        <v>0.36299999999999999</v>
      </c>
      <c r="G15" s="9"/>
      <c r="H15" s="3"/>
    </row>
    <row r="16" spans="1:8" x14ac:dyDescent="0.15">
      <c r="A16" s="7" t="s">
        <v>25</v>
      </c>
      <c r="B16" s="8">
        <v>848424</v>
      </c>
      <c r="C16" s="8">
        <v>351532</v>
      </c>
      <c r="D16" s="8">
        <v>496892</v>
      </c>
      <c r="E16" s="18">
        <v>0.41399999999999998</v>
      </c>
      <c r="F16" s="18">
        <v>0.39500000000000002</v>
      </c>
      <c r="G16" s="9"/>
      <c r="H16" s="3"/>
    </row>
    <row r="17" spans="1:8" x14ac:dyDescent="0.15">
      <c r="A17" s="7" t="s">
        <v>26</v>
      </c>
      <c r="B17" s="8">
        <v>954892</v>
      </c>
      <c r="C17" s="8">
        <v>427674</v>
      </c>
      <c r="D17" s="8">
        <v>527218</v>
      </c>
      <c r="E17" s="18">
        <v>0.44700000000000001</v>
      </c>
      <c r="F17" s="18">
        <v>0.42199999999999999</v>
      </c>
      <c r="G17" s="9"/>
      <c r="H17" s="3"/>
    </row>
    <row r="18" spans="1:8" x14ac:dyDescent="0.15">
      <c r="A18" s="7" t="s">
        <v>27</v>
      </c>
      <c r="B18" s="8">
        <v>1059765</v>
      </c>
      <c r="C18" s="8">
        <v>450897</v>
      </c>
      <c r="D18" s="8">
        <v>608868</v>
      </c>
      <c r="E18" s="18">
        <v>0.42499999999999999</v>
      </c>
      <c r="F18" s="18">
        <v>0.42899999999999999</v>
      </c>
      <c r="G18" s="9"/>
      <c r="H18" s="3"/>
    </row>
    <row r="19" spans="1:8" x14ac:dyDescent="0.15">
      <c r="A19" s="7" t="s">
        <v>28</v>
      </c>
      <c r="B19" s="8">
        <v>1175659</v>
      </c>
      <c r="C19" s="8">
        <v>486490</v>
      </c>
      <c r="D19" s="8">
        <v>689169</v>
      </c>
      <c r="E19" s="18">
        <v>0.41399999999999998</v>
      </c>
      <c r="F19" s="18">
        <v>0.42899999999999999</v>
      </c>
      <c r="G19" s="9"/>
      <c r="H19" s="3"/>
    </row>
    <row r="20" spans="1:8" x14ac:dyDescent="0.15">
      <c r="A20" s="7" t="s">
        <v>29</v>
      </c>
      <c r="B20" s="8">
        <v>1304708</v>
      </c>
      <c r="C20" s="8">
        <v>547987</v>
      </c>
      <c r="D20" s="8">
        <v>756721</v>
      </c>
      <c r="E20" s="18">
        <v>0.41899999999999998</v>
      </c>
      <c r="F20" s="18">
        <v>0.41899999999999998</v>
      </c>
      <c r="G20" s="9"/>
      <c r="H20" s="3"/>
    </row>
    <row r="21" spans="1:8" x14ac:dyDescent="0.15">
      <c r="A21" s="7" t="s">
        <v>30</v>
      </c>
      <c r="B21" s="8">
        <v>1431483</v>
      </c>
      <c r="C21" s="8">
        <v>617101</v>
      </c>
      <c r="D21" s="8">
        <v>814382</v>
      </c>
      <c r="E21" s="18">
        <v>0.42799999999999999</v>
      </c>
      <c r="F21" s="18">
        <v>0.42</v>
      </c>
      <c r="G21" s="9"/>
      <c r="H21" s="3"/>
    </row>
    <row r="22" spans="1:8" x14ac:dyDescent="0.15">
      <c r="A22" s="7" t="s">
        <v>31</v>
      </c>
      <c r="B22" s="8">
        <v>1540837</v>
      </c>
      <c r="C22" s="8">
        <v>723988</v>
      </c>
      <c r="D22" s="8">
        <v>816849</v>
      </c>
      <c r="E22" s="18">
        <v>0.47</v>
      </c>
      <c r="F22" s="18">
        <v>0.439</v>
      </c>
      <c r="G22" s="9"/>
      <c r="H22" s="3"/>
    </row>
    <row r="23" spans="1:8" x14ac:dyDescent="0.15">
      <c r="A23" s="7" t="s">
        <v>32</v>
      </c>
      <c r="B23" s="8">
        <v>1575270</v>
      </c>
      <c r="C23" s="8">
        <v>717346</v>
      </c>
      <c r="D23" s="8">
        <v>857924</v>
      </c>
      <c r="E23" s="18">
        <v>0.45500000000000002</v>
      </c>
      <c r="F23" s="18">
        <v>0.45100000000000001</v>
      </c>
      <c r="G23" s="9"/>
      <c r="H23" s="3"/>
    </row>
    <row r="24" spans="1:8" x14ac:dyDescent="0.15">
      <c r="A24" s="7" t="s">
        <v>33</v>
      </c>
      <c r="B24" s="8">
        <v>1609799</v>
      </c>
      <c r="C24" s="8">
        <v>761926</v>
      </c>
      <c r="D24" s="8">
        <v>847873</v>
      </c>
      <c r="E24" s="18">
        <v>0.47399999999999998</v>
      </c>
      <c r="F24" s="18">
        <v>0.46600000000000003</v>
      </c>
      <c r="G24" s="9"/>
      <c r="H24" s="3"/>
    </row>
    <row r="25" spans="1:8" x14ac:dyDescent="0.15">
      <c r="A25" s="7" t="s">
        <v>34</v>
      </c>
      <c r="B25" s="8">
        <v>1737430</v>
      </c>
      <c r="C25" s="8">
        <v>901095</v>
      </c>
      <c r="D25" s="8">
        <v>836335</v>
      </c>
      <c r="E25" s="18">
        <v>0.51900000000000002</v>
      </c>
      <c r="F25" s="18">
        <v>0.48299999999999998</v>
      </c>
      <c r="G25" s="9"/>
      <c r="H25" s="3"/>
    </row>
    <row r="26" spans="1:8" x14ac:dyDescent="0.15">
      <c r="A26" s="7" t="s">
        <v>35</v>
      </c>
      <c r="B26" s="8">
        <v>1863843</v>
      </c>
      <c r="C26" s="8">
        <v>1027213</v>
      </c>
      <c r="D26" s="8">
        <v>836630</v>
      </c>
      <c r="E26" s="18">
        <v>0.55100000000000005</v>
      </c>
      <c r="F26" s="18">
        <v>0.51500000000000001</v>
      </c>
      <c r="G26" s="9"/>
      <c r="H26" s="3"/>
    </row>
    <row r="27" spans="1:8" x14ac:dyDescent="0.15">
      <c r="A27" s="7" t="s">
        <v>36</v>
      </c>
      <c r="B27" s="8">
        <v>2013201</v>
      </c>
      <c r="C27" s="8">
        <v>1058696</v>
      </c>
      <c r="D27" s="8">
        <v>954505</v>
      </c>
      <c r="E27" s="18">
        <v>0.52600000000000002</v>
      </c>
      <c r="F27" s="18">
        <v>0.53200000000000003</v>
      </c>
      <c r="G27" s="9"/>
      <c r="H27" s="3"/>
    </row>
    <row r="28" spans="1:8" x14ac:dyDescent="0.15">
      <c r="A28" s="7" t="s">
        <v>37</v>
      </c>
      <c r="B28" s="8">
        <v>2185313</v>
      </c>
      <c r="C28" s="8">
        <v>1125322</v>
      </c>
      <c r="D28" s="8">
        <v>1059991</v>
      </c>
      <c r="E28" s="18">
        <v>0.51500000000000001</v>
      </c>
      <c r="F28" s="18">
        <v>0.53100000000000003</v>
      </c>
      <c r="G28" s="9"/>
      <c r="H28" s="3"/>
    </row>
    <row r="29" spans="1:8" x14ac:dyDescent="0.15">
      <c r="A29" s="7" t="s">
        <v>38</v>
      </c>
      <c r="B29" s="8">
        <v>2400682</v>
      </c>
      <c r="C29" s="8">
        <v>1241926</v>
      </c>
      <c r="D29" s="8">
        <v>1158756</v>
      </c>
      <c r="E29" s="18">
        <v>0.51700000000000002</v>
      </c>
      <c r="F29" s="18">
        <v>0.51900000000000002</v>
      </c>
      <c r="G29" s="9"/>
      <c r="H29" s="3"/>
    </row>
    <row r="30" spans="1:8" x14ac:dyDescent="0.15">
      <c r="A30" s="7" t="s">
        <v>39</v>
      </c>
      <c r="B30" s="8">
        <v>2752259</v>
      </c>
      <c r="C30" s="8">
        <v>1399835</v>
      </c>
      <c r="D30" s="8">
        <v>1352424</v>
      </c>
      <c r="E30" s="18">
        <v>0.50900000000000001</v>
      </c>
      <c r="F30" s="18">
        <v>0.51400000000000001</v>
      </c>
      <c r="G30" s="9"/>
      <c r="H30" s="3"/>
    </row>
    <row r="31" spans="1:8" x14ac:dyDescent="0.15">
      <c r="A31" s="7" t="s">
        <v>40</v>
      </c>
      <c r="B31" s="8">
        <v>2951426</v>
      </c>
      <c r="C31" s="8">
        <v>1472675</v>
      </c>
      <c r="D31" s="8">
        <v>1478751</v>
      </c>
      <c r="E31" s="18">
        <v>0.499</v>
      </c>
      <c r="F31" s="18">
        <v>0.50800000000000001</v>
      </c>
      <c r="G31" s="9"/>
      <c r="H31" s="3"/>
    </row>
    <row r="32" spans="1:8" x14ac:dyDescent="0.15">
      <c r="A32" s="7" t="s">
        <v>41</v>
      </c>
      <c r="B32" s="8">
        <v>3144464</v>
      </c>
      <c r="C32" s="8">
        <v>1789798</v>
      </c>
      <c r="D32" s="8">
        <v>1354666</v>
      </c>
      <c r="E32" s="18">
        <v>0.56899999999999995</v>
      </c>
      <c r="F32" s="18">
        <v>0.52600000000000002</v>
      </c>
      <c r="G32" s="9"/>
      <c r="H32" s="3"/>
    </row>
    <row r="33" spans="1:8" x14ac:dyDescent="0.15">
      <c r="A33" s="7" t="s">
        <v>42</v>
      </c>
      <c r="B33" s="8">
        <v>3228932</v>
      </c>
      <c r="C33" s="8">
        <v>1942291</v>
      </c>
      <c r="D33" s="8">
        <v>1286641</v>
      </c>
      <c r="E33" s="18">
        <v>0.60199999999999998</v>
      </c>
      <c r="F33" s="18">
        <v>0.55700000000000005</v>
      </c>
      <c r="G33" s="9"/>
      <c r="H33" s="3"/>
    </row>
    <row r="34" spans="1:8" x14ac:dyDescent="0.15">
      <c r="A34" s="7" t="s">
        <v>43</v>
      </c>
      <c r="B34" s="8">
        <v>3158025</v>
      </c>
      <c r="C34" s="8">
        <v>1975771</v>
      </c>
      <c r="D34" s="8">
        <v>1182254</v>
      </c>
      <c r="E34" s="18">
        <v>0.626</v>
      </c>
      <c r="F34" s="18">
        <v>0.59899999999999998</v>
      </c>
      <c r="G34" s="9"/>
      <c r="H34" s="3"/>
    </row>
    <row r="35" spans="1:8" x14ac:dyDescent="0.15">
      <c r="A35" s="7" t="s">
        <v>44</v>
      </c>
      <c r="B35" s="8">
        <v>3323209</v>
      </c>
      <c r="C35" s="8">
        <v>2116498</v>
      </c>
      <c r="D35" s="8">
        <v>1206711</v>
      </c>
      <c r="E35" s="18">
        <v>0.63700000000000001</v>
      </c>
      <c r="F35" s="18">
        <v>0.622</v>
      </c>
      <c r="G35" s="9"/>
      <c r="H35" s="3"/>
    </row>
    <row r="36" spans="1:8" x14ac:dyDescent="0.15">
      <c r="A36" s="7" t="s">
        <v>45</v>
      </c>
      <c r="B36" s="8">
        <v>3447154</v>
      </c>
      <c r="C36" s="8">
        <v>2155058</v>
      </c>
      <c r="D36" s="8">
        <v>1292096</v>
      </c>
      <c r="E36" s="18">
        <v>0.625</v>
      </c>
      <c r="F36" s="18">
        <v>0.629</v>
      </c>
      <c r="G36" s="9"/>
      <c r="H36" s="3"/>
    </row>
    <row r="37" spans="1:8" x14ac:dyDescent="0.15">
      <c r="A37" s="7" t="s">
        <v>46</v>
      </c>
      <c r="B37" s="8">
        <v>3574770</v>
      </c>
      <c r="C37" s="8">
        <v>2118643</v>
      </c>
      <c r="D37" s="8">
        <v>1456127</v>
      </c>
      <c r="E37" s="18">
        <v>0.59299999999999997</v>
      </c>
      <c r="F37" s="18">
        <v>0.61799999999999999</v>
      </c>
      <c r="G37" s="9"/>
      <c r="H37" s="3"/>
    </row>
    <row r="38" spans="1:8" x14ac:dyDescent="0.15">
      <c r="A38" s="7" t="s">
        <v>47</v>
      </c>
      <c r="B38" s="8">
        <v>3729944</v>
      </c>
      <c r="C38" s="8">
        <v>2148197</v>
      </c>
      <c r="D38" s="8">
        <v>1581747</v>
      </c>
      <c r="E38" s="18">
        <v>0.57599999999999996</v>
      </c>
      <c r="F38" s="18">
        <v>0.59799999999999998</v>
      </c>
      <c r="G38" s="9"/>
      <c r="H38" s="3"/>
    </row>
    <row r="39" spans="1:8" x14ac:dyDescent="0.15">
      <c r="A39" s="7" t="s">
        <v>48</v>
      </c>
      <c r="B39" s="8">
        <v>3824531</v>
      </c>
      <c r="C39" s="8">
        <v>2145283</v>
      </c>
      <c r="D39" s="8">
        <v>1679248</v>
      </c>
      <c r="E39" s="18">
        <v>0.56100000000000005</v>
      </c>
      <c r="F39" s="18">
        <v>0.57699999999999996</v>
      </c>
      <c r="G39" s="9"/>
      <c r="H39" s="3"/>
    </row>
    <row r="40" spans="1:8" x14ac:dyDescent="0.15">
      <c r="A40" s="7" t="s">
        <v>49</v>
      </c>
      <c r="B40" s="8">
        <v>3877919</v>
      </c>
      <c r="C40" s="8">
        <v>2100600</v>
      </c>
      <c r="D40" s="8">
        <v>1777319</v>
      </c>
      <c r="E40" s="18">
        <v>0.54200000000000004</v>
      </c>
      <c r="F40" s="18">
        <v>0.56000000000000005</v>
      </c>
      <c r="G40" s="9"/>
      <c r="H40" s="3"/>
    </row>
    <row r="41" spans="1:8" x14ac:dyDescent="0.15">
      <c r="A41" s="7" t="s">
        <v>50</v>
      </c>
      <c r="B41" s="8">
        <v>3756687</v>
      </c>
      <c r="C41" s="8">
        <v>2128447</v>
      </c>
      <c r="D41" s="8">
        <v>1628240</v>
      </c>
      <c r="E41" s="18">
        <v>0.56699999999999995</v>
      </c>
      <c r="F41" s="18">
        <v>0.55700000000000005</v>
      </c>
      <c r="G41" s="9"/>
      <c r="H41" s="3"/>
    </row>
    <row r="42" spans="1:8" x14ac:dyDescent="0.15">
      <c r="A42" s="7" t="s">
        <v>51</v>
      </c>
      <c r="B42" s="8">
        <v>3570665</v>
      </c>
      <c r="C42" s="8">
        <v>2074777</v>
      </c>
      <c r="D42" s="8">
        <f>SUM(B42-C42)</f>
        <v>1495888</v>
      </c>
      <c r="E42" s="18">
        <v>0.57999999999999996</v>
      </c>
      <c r="F42" s="18">
        <f>SUM(E40+E41+E42)/3</f>
        <v>0.56300000000000006</v>
      </c>
      <c r="G42" s="9"/>
      <c r="H42" s="3"/>
    </row>
    <row r="43" spans="1:8" x14ac:dyDescent="0.15">
      <c r="A43" s="7" t="s">
        <v>52</v>
      </c>
      <c r="B43" s="8">
        <v>3279857</v>
      </c>
      <c r="C43" s="8">
        <v>1992332</v>
      </c>
      <c r="D43" s="8">
        <v>1287525</v>
      </c>
      <c r="E43" s="18">
        <v>0.60699999999999998</v>
      </c>
      <c r="F43" s="18">
        <v>0.58499999999999996</v>
      </c>
      <c r="G43" s="9"/>
      <c r="H43" s="3"/>
    </row>
    <row r="44" spans="1:8" x14ac:dyDescent="0.15">
      <c r="A44" s="10" t="s">
        <v>53</v>
      </c>
      <c r="B44" s="11">
        <v>3249088</v>
      </c>
      <c r="C44" s="11">
        <v>1971722</v>
      </c>
      <c r="D44" s="11">
        <v>1277366</v>
      </c>
      <c r="E44" s="20">
        <v>0.60699999999999998</v>
      </c>
      <c r="F44" s="20">
        <v>0.59799999999999998</v>
      </c>
      <c r="G44" s="12"/>
      <c r="H44" s="3"/>
    </row>
    <row r="45" spans="1:8" x14ac:dyDescent="0.15">
      <c r="A45" s="10" t="s">
        <v>54</v>
      </c>
      <c r="B45" s="11">
        <v>3354384</v>
      </c>
      <c r="C45" s="11">
        <v>2007238</v>
      </c>
      <c r="D45" s="11">
        <v>1347146</v>
      </c>
      <c r="E45" s="20">
        <v>0.59799999999999998</v>
      </c>
      <c r="F45" s="20">
        <v>0.60399999999999998</v>
      </c>
      <c r="G45" s="13"/>
      <c r="H45" s="3"/>
    </row>
    <row r="46" spans="1:8" x14ac:dyDescent="0.15">
      <c r="A46" s="10" t="s">
        <v>55</v>
      </c>
      <c r="B46" s="11">
        <v>3299255</v>
      </c>
      <c r="C46" s="11">
        <v>2187498</v>
      </c>
      <c r="D46" s="11">
        <v>1111757</v>
      </c>
      <c r="E46" s="20">
        <v>0.66300000000000003</v>
      </c>
      <c r="F46" s="20">
        <v>0.623</v>
      </c>
      <c r="G46" s="13" t="s">
        <v>59</v>
      </c>
      <c r="H46" s="3"/>
    </row>
    <row r="47" spans="1:8" x14ac:dyDescent="0.15">
      <c r="A47" s="10" t="s">
        <v>56</v>
      </c>
      <c r="B47" s="11">
        <v>3411724</v>
      </c>
      <c r="C47" s="11">
        <v>2374698</v>
      </c>
      <c r="D47" s="11">
        <v>1037026</v>
      </c>
      <c r="E47" s="20">
        <v>0.69599999999999995</v>
      </c>
      <c r="F47" s="20">
        <v>0.65200000000000002</v>
      </c>
      <c r="G47" s="13"/>
      <c r="H47" s="3"/>
    </row>
    <row r="48" spans="1:8" x14ac:dyDescent="0.15">
      <c r="A48" s="10" t="s">
        <v>57</v>
      </c>
      <c r="B48" s="11">
        <v>3448246</v>
      </c>
      <c r="C48" s="11">
        <v>2446147</v>
      </c>
      <c r="D48" s="11">
        <f>+B48-C48</f>
        <v>1002099</v>
      </c>
      <c r="E48" s="20">
        <f>+C48/B48</f>
        <v>0.70938877330677685</v>
      </c>
      <c r="F48" s="20">
        <v>0.68899999999999995</v>
      </c>
      <c r="G48" s="13"/>
      <c r="H48" s="3"/>
    </row>
    <row r="49" spans="1:8" x14ac:dyDescent="0.15">
      <c r="A49" s="10" t="s">
        <v>58</v>
      </c>
      <c r="B49" s="11">
        <v>3409087</v>
      </c>
      <c r="C49" s="11">
        <v>2369735</v>
      </c>
      <c r="D49" s="11">
        <f>+B49-C49</f>
        <v>1039352</v>
      </c>
      <c r="E49" s="20">
        <f>+C49/B49</f>
        <v>0.6951230637411131</v>
      </c>
      <c r="F49" s="20">
        <f>+(C47+C48+C49)/(B47+B48+B49)</f>
        <v>0.70021814076988764</v>
      </c>
      <c r="G49" s="12"/>
      <c r="H49" s="3"/>
    </row>
    <row r="50" spans="1:8" x14ac:dyDescent="0.15">
      <c r="A50" s="10" t="s">
        <v>60</v>
      </c>
      <c r="B50" s="11">
        <v>3383177</v>
      </c>
      <c r="C50" s="11">
        <v>2156545</v>
      </c>
      <c r="D50" s="11">
        <v>1218221</v>
      </c>
      <c r="E50" s="20">
        <f>+C50/B50</f>
        <v>0.6374319168048258</v>
      </c>
      <c r="F50" s="20">
        <f>+(C48+C49+C50)/(B48+B49+B50)</f>
        <v>0.68086716384242585</v>
      </c>
      <c r="G50" s="12"/>
      <c r="H50" s="3"/>
    </row>
    <row r="51" spans="1:8" x14ac:dyDescent="0.15">
      <c r="A51" s="10" t="s">
        <v>61</v>
      </c>
      <c r="B51" s="11">
        <v>3440775</v>
      </c>
      <c r="C51" s="11">
        <v>2184548</v>
      </c>
      <c r="D51" s="11">
        <v>1256227</v>
      </c>
      <c r="E51" s="20">
        <v>0.63489998619497057</v>
      </c>
      <c r="F51" s="20">
        <v>0.65122172088643404</v>
      </c>
      <c r="G51" s="12"/>
      <c r="H51" s="3"/>
    </row>
    <row r="52" spans="1:8" x14ac:dyDescent="0.15">
      <c r="A52" s="10" t="s">
        <v>62</v>
      </c>
      <c r="B52" s="11">
        <v>3424050</v>
      </c>
      <c r="C52" s="11">
        <v>2186398</v>
      </c>
      <c r="D52" s="11">
        <v>1237652</v>
      </c>
      <c r="E52" s="20">
        <f>+C52/B52</f>
        <v>0.63854149326090448</v>
      </c>
      <c r="F52" s="20">
        <f t="shared" ref="F52:F58" si="0">AVERAGE(E50:E52)</f>
        <v>0.63695779875356695</v>
      </c>
      <c r="G52" s="12"/>
      <c r="H52" s="3"/>
    </row>
    <row r="53" spans="1:8" x14ac:dyDescent="0.15">
      <c r="A53" s="10" t="s">
        <v>63</v>
      </c>
      <c r="B53" s="11">
        <v>3464676</v>
      </c>
      <c r="C53" s="11">
        <v>2239729</v>
      </c>
      <c r="D53" s="11">
        <v>1224947</v>
      </c>
      <c r="E53" s="20">
        <f>+C53/B53</f>
        <v>0.64644688276768159</v>
      </c>
      <c r="F53" s="20">
        <f t="shared" si="0"/>
        <v>0.63996278740785228</v>
      </c>
      <c r="G53" s="12"/>
      <c r="H53" s="3"/>
    </row>
    <row r="54" spans="1:8" x14ac:dyDescent="0.15">
      <c r="A54" s="14" t="s">
        <v>64</v>
      </c>
      <c r="B54" s="15">
        <v>3417907</v>
      </c>
      <c r="C54" s="15">
        <v>2162136</v>
      </c>
      <c r="D54" s="15">
        <v>1255771</v>
      </c>
      <c r="E54" s="21">
        <v>0.6325906468490804</v>
      </c>
      <c r="F54" s="21">
        <f t="shared" si="0"/>
        <v>0.63919300762588882</v>
      </c>
      <c r="G54" s="13"/>
      <c r="H54" s="3"/>
    </row>
    <row r="55" spans="1:8" x14ac:dyDescent="0.15">
      <c r="A55" s="14" t="s">
        <v>65</v>
      </c>
      <c r="B55" s="15">
        <v>3581161</v>
      </c>
      <c r="C55" s="15">
        <v>2249003</v>
      </c>
      <c r="D55" s="15">
        <f t="shared" ref="D55:D63" si="1">B55-C55</f>
        <v>1332158</v>
      </c>
      <c r="E55" s="21">
        <f t="shared" ref="E55:E63" si="2">C55/B55</f>
        <v>0.62800946396992485</v>
      </c>
      <c r="F55" s="21">
        <f t="shared" si="0"/>
        <v>0.63568233119556228</v>
      </c>
      <c r="G55" s="13"/>
      <c r="H55" s="3"/>
    </row>
    <row r="56" spans="1:8" x14ac:dyDescent="0.15">
      <c r="A56" s="14" t="s">
        <v>66</v>
      </c>
      <c r="B56" s="15">
        <v>3595961</v>
      </c>
      <c r="C56" s="15">
        <v>2321269</v>
      </c>
      <c r="D56" s="15">
        <f t="shared" si="1"/>
        <v>1274692</v>
      </c>
      <c r="E56" s="21">
        <f t="shared" si="2"/>
        <v>0.64552118334987507</v>
      </c>
      <c r="F56" s="21">
        <f t="shared" si="0"/>
        <v>0.63537376472296014</v>
      </c>
      <c r="G56" s="13"/>
      <c r="H56" s="3"/>
    </row>
    <row r="57" spans="1:8" outlineLevel="1" x14ac:dyDescent="0.15">
      <c r="A57" s="33" t="s">
        <v>67</v>
      </c>
      <c r="B57" s="34">
        <v>3589017</v>
      </c>
      <c r="C57" s="34">
        <v>2326619</v>
      </c>
      <c r="D57" s="34">
        <f t="shared" si="1"/>
        <v>1262398</v>
      </c>
      <c r="E57" s="35">
        <f t="shared" si="2"/>
        <v>0.64826079118599889</v>
      </c>
      <c r="F57" s="35">
        <f t="shared" si="0"/>
        <v>0.64059714616859964</v>
      </c>
      <c r="G57" s="36"/>
      <c r="H57" s="3"/>
    </row>
    <row r="58" spans="1:8" x14ac:dyDescent="0.15">
      <c r="A58" s="37" t="s">
        <v>68</v>
      </c>
      <c r="B58" s="38">
        <v>3619099</v>
      </c>
      <c r="C58" s="38">
        <v>2323620</v>
      </c>
      <c r="D58" s="38">
        <f t="shared" si="1"/>
        <v>1295479</v>
      </c>
      <c r="E58" s="39">
        <f t="shared" si="2"/>
        <v>0.64204377940476343</v>
      </c>
      <c r="F58" s="39">
        <f t="shared" si="0"/>
        <v>0.64527525131354579</v>
      </c>
      <c r="G58" s="40"/>
      <c r="H58" s="3"/>
    </row>
    <row r="59" spans="1:8" x14ac:dyDescent="0.15">
      <c r="A59" s="14" t="s">
        <v>69</v>
      </c>
      <c r="B59" s="15">
        <v>3689643</v>
      </c>
      <c r="C59" s="15">
        <v>2385340</v>
      </c>
      <c r="D59" s="15">
        <f t="shared" si="1"/>
        <v>1304303</v>
      </c>
      <c r="E59" s="21">
        <f t="shared" si="2"/>
        <v>0.64649615152468676</v>
      </c>
      <c r="F59" s="21">
        <f>AVERAGE(E57:E59)</f>
        <v>0.64560024070514965</v>
      </c>
      <c r="G59" s="13"/>
      <c r="H59" s="3"/>
    </row>
    <row r="60" spans="1:8" x14ac:dyDescent="0.15">
      <c r="A60" s="10" t="s">
        <v>70</v>
      </c>
      <c r="B60" s="11">
        <v>3828485</v>
      </c>
      <c r="C60" s="11">
        <v>2477373</v>
      </c>
      <c r="D60" s="11">
        <f t="shared" si="1"/>
        <v>1351112</v>
      </c>
      <c r="E60" s="20">
        <f t="shared" si="2"/>
        <v>0.64708964512072009</v>
      </c>
      <c r="F60" s="20">
        <f>AVERAGE(E58:E60)</f>
        <v>0.64520985868339009</v>
      </c>
      <c r="G60" s="12"/>
      <c r="H60" s="3"/>
    </row>
    <row r="61" spans="1:8" x14ac:dyDescent="0.15">
      <c r="A61" s="10" t="s">
        <v>71</v>
      </c>
      <c r="B61" s="11">
        <v>4012030</v>
      </c>
      <c r="C61" s="11">
        <v>2367835</v>
      </c>
      <c r="D61" s="11">
        <f t="shared" ref="D61:D62" si="3">B61-C61</f>
        <v>1644195</v>
      </c>
      <c r="E61" s="20">
        <f t="shared" ref="E61:E62" si="4">C61/B61</f>
        <v>0.59018377230479335</v>
      </c>
      <c r="F61" s="20">
        <f>AVERAGE(E59:E61)</f>
        <v>0.62792318965006666</v>
      </c>
      <c r="G61" s="12"/>
      <c r="H61" s="3"/>
    </row>
    <row r="62" spans="1:8" x14ac:dyDescent="0.15">
      <c r="A62" s="14" t="s">
        <v>72</v>
      </c>
      <c r="B62" s="15">
        <v>4076425</v>
      </c>
      <c r="C62" s="15">
        <v>2407258</v>
      </c>
      <c r="D62" s="15">
        <f t="shared" si="3"/>
        <v>1669167</v>
      </c>
      <c r="E62" s="21">
        <f t="shared" si="4"/>
        <v>0.59053165457478063</v>
      </c>
      <c r="F62" s="21">
        <f>AVERAGE(E59:E62)</f>
        <v>0.61857530588124521</v>
      </c>
      <c r="G62" s="13"/>
      <c r="H62" s="3"/>
    </row>
    <row r="63" spans="1:8" x14ac:dyDescent="0.15">
      <c r="A63" s="14" t="s">
        <v>73</v>
      </c>
      <c r="B63" s="15">
        <v>4219771</v>
      </c>
      <c r="C63" s="15">
        <v>2464139</v>
      </c>
      <c r="D63" s="15">
        <f t="shared" si="1"/>
        <v>1755632</v>
      </c>
      <c r="E63" s="21">
        <f>C63/B63</f>
        <v>0.58395088264268369</v>
      </c>
      <c r="F63" s="21">
        <f>AVERAGE(E61:E63)</f>
        <v>0.58822210317408585</v>
      </c>
      <c r="G63" s="13"/>
      <c r="H63" s="3"/>
    </row>
    <row r="64" spans="1:8" collapsed="1" x14ac:dyDescent="0.15">
      <c r="A64" s="22"/>
      <c r="B64" s="22"/>
      <c r="C64" s="22"/>
      <c r="D64" s="22"/>
      <c r="E64" s="22"/>
      <c r="F64" s="22"/>
      <c r="G64" s="23" t="s">
        <v>74</v>
      </c>
    </row>
  </sheetData>
  <phoneticPr fontId="3"/>
  <pageMargins left="0.74803149606299213" right="0.74803149606299213" top="0.47244094488188981" bottom="0.98425196850393704" header="0.51181102362204722" footer="0.51181102362204722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 </cp:lastModifiedBy>
  <cp:lastPrinted>2020-03-05T01:16:23Z</cp:lastPrinted>
  <dcterms:created xsi:type="dcterms:W3CDTF">2004-06-03T09:23:41Z</dcterms:created>
  <dcterms:modified xsi:type="dcterms:W3CDTF">2025-03-11T23:38:56Z</dcterms:modified>
</cp:coreProperties>
</file>