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5.企画課\03デジタル推進係\99.統計（企画調整係協力）\11_HP掲載データ更新\デジタル推進係分\更新データ\"/>
    </mc:Choice>
  </mc:AlternateContent>
  <xr:revisionPtr revIDLastSave="0" documentId="13_ncr:1_{882D5C90-D12E-4A37-A3F8-FC3474697FF2}" xr6:coauthVersionLast="36" xr6:coauthVersionMax="36" xr10:uidLastSave="{00000000-0000-0000-0000-000000000000}"/>
  <bookViews>
    <workbookView xWindow="8775" yWindow="32760" windowWidth="7710" windowHeight="8273" xr2:uid="{00000000-000D-0000-FFFF-FFFF00000000}"/>
  </bookViews>
  <sheets>
    <sheet name="H22遡及" sheetId="3" r:id="rId1"/>
    <sheet name="H8遡及" sheetId="2" r:id="rId2"/>
    <sheet name="H2遡及" sheetId="1" r:id="rId3"/>
  </sheets>
  <definedNames>
    <definedName name="_xlnm.Print_Area" localSheetId="0">H22遡及!$A$1:$S$62</definedName>
    <definedName name="_xlnm.Print_Area" localSheetId="2">H2遡及!$A$1:$S$41</definedName>
    <definedName name="_xlnm.Print_Area" localSheetId="1">H8遡及!$A$1:$S$46</definedName>
  </definedNames>
  <calcPr calcId="191029" iterateDelta="1E-4"/>
</workbook>
</file>

<file path=xl/calcChain.xml><?xml version="1.0" encoding="utf-8"?>
<calcChain xmlns="http://schemas.openxmlformats.org/spreadsheetml/2006/main">
  <c r="S57" i="3" l="1"/>
  <c r="O57" i="3"/>
  <c r="I57" i="3"/>
  <c r="G57" i="3"/>
  <c r="E57" i="3"/>
  <c r="C57" i="3"/>
  <c r="C44" i="3" l="1"/>
  <c r="C45" i="3"/>
  <c r="C46" i="3"/>
  <c r="C47" i="3"/>
  <c r="C48" i="3"/>
  <c r="C49" i="3"/>
  <c r="C50" i="3"/>
  <c r="C51" i="3"/>
  <c r="C52" i="3"/>
  <c r="C53" i="3"/>
  <c r="C54" i="3"/>
  <c r="C55" i="3"/>
  <c r="C56" i="3"/>
  <c r="C59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9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9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9" i="3"/>
  <c r="O45" i="3"/>
  <c r="O46" i="3"/>
  <c r="O47" i="3"/>
  <c r="O48" i="3"/>
  <c r="O49" i="3"/>
  <c r="O50" i="3"/>
  <c r="O51" i="3"/>
  <c r="O52" i="3"/>
  <c r="O53" i="3"/>
  <c r="O54" i="3"/>
  <c r="O55" i="3"/>
  <c r="O56" i="3"/>
  <c r="O59" i="3"/>
  <c r="G54" i="3"/>
  <c r="G55" i="3"/>
  <c r="G56" i="3"/>
  <c r="G59" i="3"/>
  <c r="G53" i="3" l="1"/>
  <c r="G52" i="3"/>
  <c r="G48" i="3"/>
  <c r="G49" i="3"/>
  <c r="G50" i="3"/>
  <c r="G51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I33" i="3"/>
  <c r="I34" i="3"/>
  <c r="I35" i="3"/>
  <c r="I36" i="3"/>
  <c r="I37" i="3"/>
  <c r="I38" i="3"/>
  <c r="I39" i="3"/>
  <c r="I40" i="3"/>
  <c r="I41" i="3"/>
  <c r="I42" i="3"/>
  <c r="I43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17" i="3"/>
  <c r="S37" i="3"/>
  <c r="S38" i="3"/>
  <c r="S39" i="3"/>
  <c r="S40" i="3"/>
  <c r="S41" i="3"/>
  <c r="S42" i="3"/>
  <c r="S43" i="3"/>
  <c r="S36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8" i="3"/>
  <c r="G27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8" i="3"/>
  <c r="G29" i="3"/>
  <c r="G30" i="3"/>
  <c r="G31" i="3"/>
  <c r="G32" i="3"/>
  <c r="G8" i="3"/>
  <c r="I27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8" i="3"/>
  <c r="I29" i="3"/>
  <c r="I30" i="3"/>
  <c r="I31" i="3"/>
  <c r="I32" i="3"/>
  <c r="I8" i="3"/>
  <c r="K9" i="3"/>
  <c r="K10" i="3"/>
  <c r="K11" i="3"/>
  <c r="K12" i="3"/>
  <c r="K13" i="3"/>
  <c r="K14" i="3"/>
  <c r="K15" i="3"/>
  <c r="K8" i="3"/>
  <c r="M9" i="3"/>
  <c r="M10" i="3"/>
  <c r="M11" i="3"/>
  <c r="M12" i="3"/>
  <c r="M13" i="3"/>
  <c r="M14" i="3"/>
  <c r="M15" i="3"/>
  <c r="M16" i="3"/>
  <c r="M8" i="3"/>
  <c r="O27" i="3"/>
  <c r="O18" i="3"/>
  <c r="O19" i="3"/>
  <c r="O20" i="3"/>
  <c r="O21" i="3"/>
  <c r="O22" i="3"/>
  <c r="O23" i="3"/>
  <c r="O24" i="3"/>
  <c r="O25" i="3"/>
  <c r="O26" i="3"/>
  <c r="O28" i="3"/>
  <c r="O29" i="3"/>
  <c r="O30" i="3"/>
  <c r="O31" i="3"/>
  <c r="O9" i="3"/>
  <c r="O10" i="3"/>
  <c r="O11" i="3"/>
  <c r="O12" i="3"/>
  <c r="O13" i="3"/>
  <c r="O14" i="3"/>
  <c r="O15" i="3"/>
  <c r="O16" i="3"/>
  <c r="O8" i="3"/>
  <c r="Q10" i="3"/>
  <c r="Q11" i="3"/>
  <c r="Q12" i="3"/>
  <c r="Q13" i="3"/>
  <c r="Q14" i="3"/>
  <c r="Q15" i="3"/>
  <c r="Q9" i="3"/>
  <c r="Q8" i="3"/>
  <c r="S27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8" i="3"/>
  <c r="S29" i="3"/>
  <c r="S30" i="3"/>
  <c r="S31" i="3"/>
  <c r="S32" i="3"/>
  <c r="S33" i="3"/>
  <c r="S34" i="3"/>
  <c r="S35" i="3"/>
  <c r="S9" i="3"/>
  <c r="S10" i="3"/>
  <c r="S11" i="3"/>
  <c r="S8" i="3"/>
  <c r="C43" i="2"/>
  <c r="E43" i="2"/>
  <c r="G43" i="2"/>
  <c r="I43" i="2"/>
  <c r="O43" i="2"/>
  <c r="S43" i="2"/>
  <c r="S41" i="2"/>
  <c r="O41" i="2"/>
  <c r="I41" i="2"/>
  <c r="G41" i="2"/>
  <c r="E41" i="2"/>
  <c r="C41" i="2"/>
  <c r="E27" i="1"/>
  <c r="E28" i="1"/>
  <c r="G28" i="1"/>
  <c r="I28" i="1"/>
  <c r="O28" i="1"/>
  <c r="S28" i="1"/>
  <c r="E29" i="1"/>
  <c r="G29" i="1"/>
  <c r="I29" i="1"/>
  <c r="O29" i="1"/>
  <c r="S29" i="1"/>
  <c r="C30" i="1"/>
  <c r="E30" i="1"/>
  <c r="G30" i="1"/>
  <c r="I30" i="1"/>
  <c r="O30" i="1"/>
  <c r="S30" i="1"/>
  <c r="C31" i="1"/>
  <c r="E31" i="1"/>
  <c r="G31" i="1"/>
  <c r="I31" i="1"/>
  <c r="O31" i="1"/>
  <c r="S31" i="1"/>
  <c r="C32" i="1"/>
  <c r="E32" i="1"/>
  <c r="G32" i="1"/>
  <c r="I32" i="1"/>
  <c r="O32" i="1"/>
  <c r="S32" i="1"/>
  <c r="C33" i="1"/>
  <c r="E33" i="1"/>
  <c r="G33" i="1"/>
  <c r="I33" i="1"/>
  <c r="O33" i="1"/>
  <c r="S33" i="1"/>
  <c r="C34" i="1"/>
  <c r="E34" i="1"/>
  <c r="G34" i="1"/>
  <c r="I34" i="1"/>
  <c r="O34" i="1"/>
  <c r="S34" i="1"/>
  <c r="C35" i="1"/>
  <c r="E35" i="1"/>
  <c r="G35" i="1"/>
  <c r="I35" i="1"/>
  <c r="O35" i="1"/>
  <c r="S35" i="1"/>
  <c r="C36" i="1"/>
  <c r="E36" i="1"/>
  <c r="G36" i="1"/>
  <c r="I36" i="1"/>
  <c r="O36" i="1"/>
  <c r="S36" i="1"/>
  <c r="C37" i="1"/>
  <c r="E37" i="1"/>
  <c r="G37" i="1"/>
  <c r="I37" i="1"/>
  <c r="O37" i="1"/>
  <c r="S37" i="1"/>
  <c r="E38" i="1"/>
  <c r="G38" i="1"/>
  <c r="I38" i="1"/>
  <c r="O38" i="1"/>
  <c r="S38" i="1"/>
  <c r="E39" i="1"/>
  <c r="G39" i="1"/>
  <c r="I39" i="1"/>
  <c r="O39" i="1"/>
  <c r="S39" i="1"/>
  <c r="E40" i="1"/>
  <c r="G40" i="1"/>
  <c r="I40" i="1"/>
  <c r="O40" i="1"/>
  <c r="E27" i="2"/>
  <c r="E28" i="2"/>
  <c r="G28" i="2"/>
  <c r="I28" i="2"/>
  <c r="O28" i="2"/>
  <c r="S28" i="2"/>
  <c r="E29" i="2"/>
  <c r="G29" i="2"/>
  <c r="I29" i="2"/>
  <c r="O29" i="2"/>
  <c r="S29" i="2"/>
  <c r="C30" i="2"/>
  <c r="E30" i="2"/>
  <c r="G30" i="2"/>
  <c r="I30" i="2"/>
  <c r="O30" i="2"/>
  <c r="S30" i="2"/>
  <c r="C31" i="2"/>
  <c r="E31" i="2"/>
  <c r="G31" i="2"/>
  <c r="I31" i="2"/>
  <c r="O31" i="2"/>
  <c r="S31" i="2"/>
  <c r="C32" i="2"/>
  <c r="E32" i="2"/>
  <c r="G32" i="2"/>
  <c r="I32" i="2"/>
  <c r="O32" i="2"/>
  <c r="S32" i="2"/>
  <c r="C33" i="2"/>
  <c r="E33" i="2"/>
  <c r="G33" i="2"/>
  <c r="I33" i="2"/>
  <c r="O33" i="2"/>
  <c r="S33" i="2"/>
  <c r="C34" i="2"/>
  <c r="E34" i="2"/>
  <c r="G34" i="2"/>
  <c r="I34" i="2"/>
  <c r="O34" i="2"/>
  <c r="S34" i="2"/>
  <c r="C35" i="2"/>
  <c r="E35" i="2"/>
  <c r="G35" i="2"/>
  <c r="I35" i="2"/>
  <c r="O35" i="2"/>
  <c r="S35" i="2"/>
  <c r="C36" i="2"/>
  <c r="E36" i="2"/>
  <c r="G36" i="2"/>
  <c r="I36" i="2"/>
  <c r="O36" i="2"/>
  <c r="S36" i="2"/>
  <c r="C37" i="2"/>
  <c r="E37" i="2"/>
  <c r="G37" i="2"/>
  <c r="I37" i="2"/>
  <c r="O37" i="2"/>
  <c r="S37" i="2"/>
  <c r="C38" i="2"/>
  <c r="E38" i="2"/>
  <c r="G38" i="2"/>
  <c r="I38" i="2"/>
  <c r="O38" i="2"/>
  <c r="S38" i="2"/>
  <c r="C39" i="2"/>
  <c r="E39" i="2"/>
  <c r="G39" i="2"/>
  <c r="I39" i="2"/>
  <c r="O39" i="2"/>
  <c r="S39" i="2"/>
  <c r="C40" i="2"/>
  <c r="E40" i="2"/>
  <c r="G40" i="2"/>
  <c r="I40" i="2"/>
  <c r="O40" i="2"/>
  <c r="S40" i="2"/>
  <c r="C42" i="2"/>
  <c r="E42" i="2"/>
  <c r="G42" i="2"/>
  <c r="I42" i="2"/>
  <c r="O42" i="2"/>
  <c r="S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福岡 由記</author>
  </authors>
  <commentList>
    <comment ref="I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市町村民所得
雇用者所得＋企業所得＋財産所得(非企業)　の合計</t>
        </r>
      </text>
    </comment>
    <comment ref="S5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就業者１人当たり
市町村内総生産</t>
        </r>
      </text>
    </comment>
  </commentList>
</comments>
</file>

<file path=xl/sharedStrings.xml><?xml version="1.0" encoding="utf-8"?>
<sst xmlns="http://schemas.openxmlformats.org/spreadsheetml/2006/main" count="830" uniqueCount="85">
  <si>
    <t>所得</t>
  </si>
  <si>
    <t>10-1　町民所得の推移</t>
  </si>
  <si>
    <t>区分</t>
  </si>
  <si>
    <t>総人口</t>
  </si>
  <si>
    <t>町内就業者数</t>
  </si>
  <si>
    <t>町内総生産</t>
  </si>
  <si>
    <t>町民所得の分配</t>
  </si>
  <si>
    <t>町民個人所得</t>
  </si>
  <si>
    <t>町外総所得</t>
  </si>
  <si>
    <t>１人当り町民所得</t>
  </si>
  <si>
    <t>１人当り個人所得</t>
  </si>
  <si>
    <t>人口</t>
  </si>
  <si>
    <t>対前年比</t>
  </si>
  <si>
    <t>人数</t>
  </si>
  <si>
    <t>所得額</t>
  </si>
  <si>
    <t>S.45</t>
  </si>
  <si>
    <t>-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</si>
  <si>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</si>
  <si>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</si>
  <si>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</si>
  <si>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</si>
  <si>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</si>
  <si>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</si>
  <si>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</si>
  <si>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</si>
  <si>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</si>
  <si>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－</t>
  </si>
  <si>
    <t>S.55</t>
  </si>
  <si>
    <t>S.56</t>
  </si>
  <si>
    <t>S.57</t>
  </si>
  <si>
    <t>S.58</t>
  </si>
  <si>
    <t>27.644.859</t>
  </si>
  <si>
    <t>S.59</t>
  </si>
  <si>
    <t>S.60</t>
  </si>
  <si>
    <t>S.61</t>
  </si>
  <si>
    <t>S.62</t>
  </si>
  <si>
    <t>S.63</t>
  </si>
  <si>
    <t>H.1</t>
  </si>
  <si>
    <t>H.2</t>
  </si>
  <si>
    <t>H.3</t>
  </si>
  <si>
    <t>　　　　　　　　－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</si>
  <si>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</si>
  <si>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</si>
  <si>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</si>
  <si>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</si>
  <si>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</si>
  <si>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</si>
  <si>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</si>
  <si>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</si>
  <si>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</si>
  <si>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</si>
  <si>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</si>
  <si>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</si>
  <si>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－</t>
    <phoneticPr fontId="3"/>
  </si>
  <si>
    <t>1.01</t>
    <phoneticPr fontId="3"/>
  </si>
  <si>
    <t>単位：千円（H2～ 百万円）</t>
    <rPh sb="10" eb="13">
      <t>ヒャクマンエン</t>
    </rPh>
    <phoneticPr fontId="3"/>
  </si>
  <si>
    <t>資料：岐阜県市町村民経済計算結果     （注）６０年より新SNA採用</t>
    <rPh sb="10" eb="12">
      <t>ケイザイ</t>
    </rPh>
    <rPh sb="12" eb="14">
      <t>ケイサン</t>
    </rPh>
    <rPh sb="14" eb="16">
      <t>ケッカ</t>
    </rPh>
    <phoneticPr fontId="3"/>
  </si>
  <si>
    <t>*県民経済計算の遡及改定に伴い、平成2年に遡って改定を行った。（H2～H15は、H15現在の最新数値）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19" eb="20">
      <t>ネン</t>
    </rPh>
    <rPh sb="21" eb="22">
      <t>サカノボ</t>
    </rPh>
    <rPh sb="24" eb="26">
      <t>カイテイ</t>
    </rPh>
    <rPh sb="27" eb="28">
      <t>オコナ</t>
    </rPh>
    <rPh sb="43" eb="45">
      <t>ゲンザイ</t>
    </rPh>
    <rPh sb="46" eb="48">
      <t>サイシン</t>
    </rPh>
    <rPh sb="48" eb="50">
      <t>スウチ</t>
    </rPh>
    <phoneticPr fontId="3"/>
  </si>
  <si>
    <t>*毎年の遡及改定で過去の数値が変動するため、過去に公表した数値とは一致しない。</t>
    <rPh sb="1" eb="3">
      <t>マイトシ</t>
    </rPh>
    <rPh sb="4" eb="6">
      <t>ソキュウ</t>
    </rPh>
    <rPh sb="6" eb="8">
      <t>カイテイ</t>
    </rPh>
    <rPh sb="9" eb="11">
      <t>カコ</t>
    </rPh>
    <rPh sb="12" eb="14">
      <t>スウチ</t>
    </rPh>
    <rPh sb="15" eb="16">
      <t>カ</t>
    </rPh>
    <rPh sb="16" eb="17">
      <t>ドウ</t>
    </rPh>
    <rPh sb="22" eb="24">
      <t>カコ</t>
    </rPh>
    <rPh sb="25" eb="27">
      <t>コウヒョウ</t>
    </rPh>
    <rPh sb="29" eb="31">
      <t>スウチ</t>
    </rPh>
    <rPh sb="33" eb="35">
      <t>イッチ</t>
    </rPh>
    <phoneticPr fontId="3"/>
  </si>
  <si>
    <t>－</t>
    <phoneticPr fontId="3"/>
  </si>
  <si>
    <t>H.16</t>
    <phoneticPr fontId="3"/>
  </si>
  <si>
    <t>H.17</t>
    <phoneticPr fontId="3"/>
  </si>
  <si>
    <t>H.18</t>
  </si>
  <si>
    <t>*県民経済計算の遡及改定に伴い、平成8年に遡って改定を行った。（H8～H18は、H18現在の最新数値）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19" eb="20">
      <t>ネン</t>
    </rPh>
    <rPh sb="21" eb="22">
      <t>サカノボ</t>
    </rPh>
    <rPh sb="24" eb="26">
      <t>カイテイ</t>
    </rPh>
    <rPh sb="27" eb="28">
      <t>オコナ</t>
    </rPh>
    <rPh sb="43" eb="45">
      <t>ゲンザイ</t>
    </rPh>
    <rPh sb="46" eb="48">
      <t>サイシン</t>
    </rPh>
    <rPh sb="48" eb="50">
      <t>スウチ</t>
    </rPh>
    <phoneticPr fontId="3"/>
  </si>
  <si>
    <t>H.19</t>
    <phoneticPr fontId="3"/>
  </si>
  <si>
    <t>H.20</t>
  </si>
  <si>
    <t>H.21</t>
  </si>
  <si>
    <t>H.22</t>
  </si>
  <si>
    <t>１人当りは円（H2～千円）</t>
    <rPh sb="1" eb="2">
      <t>ニン</t>
    </rPh>
    <rPh sb="2" eb="3">
      <t>ア</t>
    </rPh>
    <rPh sb="5" eb="6">
      <t>エン</t>
    </rPh>
    <rPh sb="10" eb="12">
      <t>センエン</t>
    </rPh>
    <phoneticPr fontId="3"/>
  </si>
  <si>
    <t>単位：千円（H2～ 百万円）・％</t>
    <rPh sb="10" eb="13">
      <t>ヒャクマンエン</t>
    </rPh>
    <phoneticPr fontId="3"/>
  </si>
  <si>
    <t>H.23</t>
    <phoneticPr fontId="3"/>
  </si>
  <si>
    <t>*県民経済計算の遡及改定に伴い、平成13年に遡って改定を行った。（H13～H26は、H26現在の最新数値）</t>
    <rPh sb="1" eb="3">
      <t>ケンミン</t>
    </rPh>
    <rPh sb="3" eb="5">
      <t>ケイザイ</t>
    </rPh>
    <rPh sb="5" eb="7">
      <t>ケイサン</t>
    </rPh>
    <rPh sb="8" eb="10">
      <t>ソキュウ</t>
    </rPh>
    <rPh sb="10" eb="12">
      <t>カイテイ</t>
    </rPh>
    <rPh sb="13" eb="14">
      <t>トモナ</t>
    </rPh>
    <rPh sb="16" eb="18">
      <t>ヘイセイ</t>
    </rPh>
    <rPh sb="20" eb="21">
      <t>ネン</t>
    </rPh>
    <rPh sb="22" eb="23">
      <t>サカノボ</t>
    </rPh>
    <rPh sb="25" eb="27">
      <t>カイテイ</t>
    </rPh>
    <rPh sb="28" eb="29">
      <t>オコナ</t>
    </rPh>
    <rPh sb="45" eb="47">
      <t>ゲンザイ</t>
    </rPh>
    <rPh sb="48" eb="50">
      <t>サイシン</t>
    </rPh>
    <rPh sb="50" eb="52">
      <t>スウチ</t>
    </rPh>
    <phoneticPr fontId="3"/>
  </si>
  <si>
    <t>H.24</t>
    <phoneticPr fontId="3"/>
  </si>
  <si>
    <t>H.25</t>
    <phoneticPr fontId="3"/>
  </si>
  <si>
    <t>H.26</t>
    <phoneticPr fontId="3"/>
  </si>
  <si>
    <t>町民所得</t>
    <phoneticPr fontId="3"/>
  </si>
  <si>
    <t>就業者１人当たり町内総生産</t>
    <phoneticPr fontId="3"/>
  </si>
  <si>
    <t>H.27</t>
  </si>
  <si>
    <t>H.28</t>
    <phoneticPr fontId="3"/>
  </si>
  <si>
    <t>H.29</t>
    <phoneticPr fontId="3"/>
  </si>
  <si>
    <t>H.30</t>
  </si>
  <si>
    <t>R.1</t>
    <phoneticPr fontId="3"/>
  </si>
  <si>
    <t>R.2</t>
    <phoneticPr fontId="3"/>
  </si>
  <si>
    <t>R.3</t>
  </si>
  <si>
    <t>R.4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</si>
</sst>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8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64"/>
      </right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6" fillId="0" borderId="0" applyBorder="0" applyProtection="0"/>
    <xf numFmtId="0" fontId="2" fillId="0" borderId="0"/>
  </cellStyleXfs>
  <cellXfs count="83">
    <xf numFmtId="0" fontId="0" fillId="0" borderId="0" xfId="0">
      <alignment vertical="center"/>
    </xf>
    <xf numFmtId="0" fontId="1" fillId="0" borderId="0" xfId="2" applyNumberFormat="1" applyFont="1" applyAlignment="1">
      <alignment horizontal="left"/>
    </xf>
    <xf numFmtId="0" fontId="1" fillId="0" borderId="0" xfId="2" applyNumberFormat="1" applyFont="1" applyAlignment="1"/>
    <xf numFmtId="0" fontId="4" fillId="0" borderId="0" xfId="2" applyNumberFormat="1" applyFont="1" applyAlignment="1"/>
    <xf numFmtId="0" fontId="1" fillId="0" borderId="0" xfId="2" applyNumberFormat="1" applyFont="1" applyBorder="1" applyAlignment="1"/>
    <xf numFmtId="0" fontId="5" fillId="0" borderId="0" xfId="2" applyNumberFormat="1" applyFont="1" applyBorder="1" applyAlignment="1"/>
    <xf numFmtId="0" fontId="1" fillId="0" borderId="0" xfId="2" applyNumberFormat="1" applyFont="1" applyBorder="1" applyAlignment="1">
      <alignment horizontal="right"/>
    </xf>
    <xf numFmtId="0" fontId="1" fillId="0" borderId="1" xfId="2" applyNumberFormat="1" applyFont="1" applyBorder="1" applyAlignment="1">
      <alignment horizontal="center"/>
    </xf>
    <xf numFmtId="0" fontId="1" fillId="0" borderId="2" xfId="2" applyNumberFormat="1" applyFont="1" applyBorder="1" applyAlignment="1">
      <alignment horizontal="centerContinuous"/>
    </xf>
    <xf numFmtId="0" fontId="1" fillId="0" borderId="3" xfId="2" applyNumberFormat="1" applyFont="1" applyBorder="1" applyAlignment="1">
      <alignment horizontal="centerContinuous"/>
    </xf>
    <xf numFmtId="0" fontId="1" fillId="0" borderId="4" xfId="2" applyNumberFormat="1" applyFont="1" applyBorder="1" applyAlignment="1">
      <alignment horizontal="center"/>
    </xf>
    <xf numFmtId="0" fontId="1" fillId="0" borderId="5" xfId="2" applyNumberFormat="1" applyFont="1" applyBorder="1" applyAlignment="1">
      <alignment horizontal="center"/>
    </xf>
    <xf numFmtId="0" fontId="1" fillId="0" borderId="6" xfId="2" applyNumberFormat="1" applyFont="1" applyBorder="1" applyAlignment="1">
      <alignment horizontal="center"/>
    </xf>
    <xf numFmtId="0" fontId="1" fillId="0" borderId="7" xfId="2" applyNumberFormat="1" applyFont="1" applyBorder="1" applyAlignment="1"/>
    <xf numFmtId="2" fontId="1" fillId="0" borderId="8" xfId="2" applyNumberFormat="1" applyFont="1" applyBorder="1" applyAlignment="1">
      <alignment horizontal="right"/>
    </xf>
    <xf numFmtId="2" fontId="1" fillId="0" borderId="9" xfId="2" applyNumberFormat="1" applyFont="1" applyBorder="1" applyAlignment="1">
      <alignment horizontal="right"/>
    </xf>
    <xf numFmtId="0" fontId="1" fillId="0" borderId="10" xfId="2" applyNumberFormat="1" applyFont="1" applyBorder="1" applyAlignment="1"/>
    <xf numFmtId="2" fontId="1" fillId="0" borderId="5" xfId="2" applyNumberFormat="1" applyFont="1" applyBorder="1" applyAlignment="1">
      <alignment horizontal="right"/>
    </xf>
    <xf numFmtId="2" fontId="1" fillId="0" borderId="6" xfId="2" applyNumberFormat="1" applyFont="1" applyBorder="1" applyAlignment="1">
      <alignment horizontal="right"/>
    </xf>
    <xf numFmtId="0" fontId="1" fillId="0" borderId="5" xfId="2" applyNumberFormat="1" applyFont="1" applyBorder="1" applyAlignment="1">
      <alignment horizontal="right"/>
    </xf>
    <xf numFmtId="0" fontId="1" fillId="0" borderId="11" xfId="2" applyNumberFormat="1" applyFont="1" applyBorder="1" applyAlignment="1"/>
    <xf numFmtId="2" fontId="1" fillId="0" borderId="12" xfId="2" applyNumberFormat="1" applyFont="1" applyBorder="1" applyAlignment="1">
      <alignment horizontal="right"/>
    </xf>
    <xf numFmtId="0" fontId="1" fillId="0" borderId="13" xfId="2" applyNumberFormat="1" applyFont="1" applyBorder="1" applyAlignment="1">
      <alignment horizontal="center"/>
    </xf>
    <xf numFmtId="3" fontId="1" fillId="0" borderId="14" xfId="2" applyNumberFormat="1" applyFont="1" applyBorder="1" applyAlignment="1">
      <alignment horizontal="right"/>
    </xf>
    <xf numFmtId="3" fontId="1" fillId="0" borderId="13" xfId="2" applyNumberFormat="1" applyFont="1" applyBorder="1" applyAlignment="1">
      <alignment horizontal="right"/>
    </xf>
    <xf numFmtId="0" fontId="1" fillId="0" borderId="15" xfId="2" applyNumberFormat="1" applyFont="1" applyBorder="1" applyAlignment="1">
      <alignment horizontal="centerContinuous"/>
    </xf>
    <xf numFmtId="0" fontId="1" fillId="0" borderId="16" xfId="2" applyNumberFormat="1" applyFont="1" applyBorder="1" applyAlignment="1">
      <alignment horizontal="centerContinuous"/>
    </xf>
    <xf numFmtId="0" fontId="1" fillId="0" borderId="17" xfId="2" applyNumberFormat="1" applyFont="1" applyBorder="1" applyAlignment="1">
      <alignment horizontal="center"/>
    </xf>
    <xf numFmtId="0" fontId="1" fillId="0" borderId="18" xfId="2" applyNumberFormat="1" applyFont="1" applyBorder="1" applyAlignment="1">
      <alignment horizontal="center"/>
    </xf>
    <xf numFmtId="3" fontId="1" fillId="0" borderId="19" xfId="2" applyNumberFormat="1" applyFont="1" applyBorder="1" applyAlignment="1">
      <alignment horizontal="right"/>
    </xf>
    <xf numFmtId="3" fontId="1" fillId="0" borderId="20" xfId="2" applyNumberFormat="1" applyFont="1" applyBorder="1" applyAlignment="1">
      <alignment horizontal="right"/>
    </xf>
    <xf numFmtId="3" fontId="1" fillId="0" borderId="17" xfId="2" applyNumberFormat="1" applyFont="1" applyBorder="1" applyAlignment="1">
      <alignment horizontal="right"/>
    </xf>
    <xf numFmtId="2" fontId="1" fillId="0" borderId="18" xfId="2" applyNumberFormat="1" applyFont="1" applyBorder="1" applyAlignment="1">
      <alignment horizontal="right"/>
    </xf>
    <xf numFmtId="2" fontId="1" fillId="0" borderId="21" xfId="2" applyNumberFormat="1" applyFont="1" applyBorder="1" applyAlignment="1">
      <alignment horizontal="right"/>
    </xf>
    <xf numFmtId="2" fontId="1" fillId="0" borderId="20" xfId="2" applyNumberFormat="1" applyFont="1" applyBorder="1" applyAlignment="1">
      <alignment horizontal="right"/>
    </xf>
    <xf numFmtId="0" fontId="1" fillId="0" borderId="13" xfId="2" applyNumberFormat="1" applyFont="1" applyBorder="1" applyAlignment="1">
      <alignment horizontal="right"/>
    </xf>
    <xf numFmtId="2" fontId="1" fillId="0" borderId="22" xfId="2" applyNumberFormat="1" applyFont="1" applyBorder="1" applyAlignment="1">
      <alignment horizontal="right"/>
    </xf>
    <xf numFmtId="0" fontId="1" fillId="0" borderId="17" xfId="2" applyNumberFormat="1" applyFont="1" applyBorder="1" applyAlignment="1">
      <alignment horizontal="right"/>
    </xf>
    <xf numFmtId="0" fontId="1" fillId="0" borderId="18" xfId="2" applyNumberFormat="1" applyFont="1" applyBorder="1" applyAlignment="1">
      <alignment horizontal="right"/>
    </xf>
    <xf numFmtId="2" fontId="1" fillId="0" borderId="23" xfId="2" applyNumberFormat="1" applyFont="1" applyBorder="1" applyAlignment="1">
      <alignment horizontal="right"/>
    </xf>
    <xf numFmtId="3" fontId="1" fillId="0" borderId="23" xfId="2" applyNumberFormat="1" applyFont="1" applyBorder="1" applyAlignment="1">
      <alignment horizontal="right"/>
    </xf>
    <xf numFmtId="3" fontId="1" fillId="0" borderId="22" xfId="2" applyNumberFormat="1" applyFont="1" applyBorder="1" applyAlignment="1">
      <alignment horizontal="right"/>
    </xf>
    <xf numFmtId="0" fontId="1" fillId="0" borderId="24" xfId="2" applyNumberFormat="1" applyFont="1" applyBorder="1" applyAlignment="1">
      <alignment horizontal="right"/>
    </xf>
    <xf numFmtId="0" fontId="1" fillId="0" borderId="0" xfId="2" applyNumberFormat="1" applyFont="1" applyAlignment="1">
      <alignment horizontal="right"/>
    </xf>
    <xf numFmtId="4" fontId="1" fillId="0" borderId="18" xfId="2" quotePrefix="1" applyNumberFormat="1" applyFont="1" applyBorder="1" applyAlignment="1">
      <alignment horizontal="right"/>
    </xf>
    <xf numFmtId="4" fontId="1" fillId="0" borderId="5" xfId="2" quotePrefix="1" applyNumberFormat="1" applyFont="1" applyBorder="1" applyAlignment="1">
      <alignment horizontal="right"/>
    </xf>
    <xf numFmtId="2" fontId="1" fillId="0" borderId="17" xfId="2" applyNumberFormat="1" applyFont="1" applyBorder="1" applyAlignment="1">
      <alignment horizontal="right"/>
    </xf>
    <xf numFmtId="2" fontId="1" fillId="0" borderId="13" xfId="2" applyNumberFormat="1" applyFont="1" applyBorder="1" applyAlignment="1">
      <alignment horizontal="right"/>
    </xf>
    <xf numFmtId="0" fontId="1" fillId="0" borderId="25" xfId="2" applyNumberFormat="1" applyFont="1" applyBorder="1" applyAlignment="1"/>
    <xf numFmtId="3" fontId="1" fillId="0" borderId="26" xfId="2" applyNumberFormat="1" applyFont="1" applyBorder="1" applyAlignment="1">
      <alignment horizontal="right"/>
    </xf>
    <xf numFmtId="2" fontId="1" fillId="0" borderId="27" xfId="2" applyNumberFormat="1" applyFont="1" applyBorder="1" applyAlignment="1">
      <alignment horizontal="right"/>
    </xf>
    <xf numFmtId="3" fontId="1" fillId="0" borderId="28" xfId="2" applyNumberFormat="1" applyFont="1" applyBorder="1" applyAlignment="1">
      <alignment horizontal="right"/>
    </xf>
    <xf numFmtId="2" fontId="1" fillId="0" borderId="29" xfId="2" applyNumberFormat="1" applyFont="1" applyBorder="1" applyAlignment="1">
      <alignment horizontal="right"/>
    </xf>
    <xf numFmtId="2" fontId="1" fillId="0" borderId="26" xfId="2" applyNumberFormat="1" applyFont="1" applyBorder="1" applyAlignment="1">
      <alignment horizontal="right"/>
    </xf>
    <xf numFmtId="2" fontId="1" fillId="0" borderId="28" xfId="2" applyNumberFormat="1" applyFont="1" applyBorder="1" applyAlignment="1">
      <alignment horizontal="right"/>
    </xf>
    <xf numFmtId="0" fontId="1" fillId="0" borderId="30" xfId="2" applyNumberFormat="1" applyFont="1" applyBorder="1" applyAlignment="1"/>
    <xf numFmtId="3" fontId="1" fillId="0" borderId="31" xfId="2" applyNumberFormat="1" applyFont="1" applyBorder="1" applyAlignment="1">
      <alignment horizontal="right"/>
    </xf>
    <xf numFmtId="2" fontId="1" fillId="0" borderId="32" xfId="2" applyNumberFormat="1" applyFont="1" applyBorder="1" applyAlignment="1">
      <alignment horizontal="right"/>
    </xf>
    <xf numFmtId="3" fontId="1" fillId="0" borderId="33" xfId="2" applyNumberFormat="1" applyFont="1" applyBorder="1" applyAlignment="1">
      <alignment horizontal="right"/>
    </xf>
    <xf numFmtId="2" fontId="1" fillId="0" borderId="34" xfId="2" applyNumberFormat="1" applyFont="1" applyBorder="1" applyAlignment="1">
      <alignment horizontal="right"/>
    </xf>
    <xf numFmtId="2" fontId="1" fillId="0" borderId="31" xfId="2" applyNumberFormat="1" applyFont="1" applyBorder="1" applyAlignment="1">
      <alignment horizontal="right"/>
    </xf>
    <xf numFmtId="2" fontId="1" fillId="0" borderId="33" xfId="2" applyNumberFormat="1" applyFont="1" applyBorder="1" applyAlignment="1">
      <alignment horizontal="right"/>
    </xf>
    <xf numFmtId="2" fontId="1" fillId="0" borderId="35" xfId="2" applyNumberFormat="1" applyFont="1" applyBorder="1" applyAlignment="1">
      <alignment horizontal="right"/>
    </xf>
    <xf numFmtId="2" fontId="1" fillId="0" borderId="36" xfId="2" applyNumberFormat="1" applyFont="1" applyBorder="1" applyAlignment="1">
      <alignment horizontal="right"/>
    </xf>
    <xf numFmtId="2" fontId="1" fillId="0" borderId="37" xfId="2" applyNumberFormat="1" applyFont="1" applyBorder="1" applyAlignment="1">
      <alignment horizontal="right"/>
    </xf>
    <xf numFmtId="0" fontId="1" fillId="0" borderId="38" xfId="2" applyNumberFormat="1" applyFont="1" applyBorder="1" applyAlignment="1"/>
    <xf numFmtId="0" fontId="1" fillId="0" borderId="39" xfId="2" applyNumberFormat="1" applyFont="1" applyBorder="1" applyAlignment="1"/>
    <xf numFmtId="0" fontId="1" fillId="0" borderId="40" xfId="2" applyNumberFormat="1" applyFont="1" applyBorder="1" applyAlignment="1"/>
    <xf numFmtId="3" fontId="1" fillId="0" borderId="41" xfId="2" applyNumberFormat="1" applyFont="1" applyBorder="1" applyAlignment="1">
      <alignment horizontal="right"/>
    </xf>
    <xf numFmtId="2" fontId="1" fillId="0" borderId="42" xfId="2" applyNumberFormat="1" applyFont="1" applyBorder="1" applyAlignment="1">
      <alignment horizontal="right"/>
    </xf>
    <xf numFmtId="3" fontId="1" fillId="0" borderId="43" xfId="2" applyNumberFormat="1" applyFont="1" applyBorder="1" applyAlignment="1">
      <alignment horizontal="right"/>
    </xf>
    <xf numFmtId="2" fontId="1" fillId="0" borderId="44" xfId="2" applyNumberFormat="1" applyFont="1" applyBorder="1" applyAlignment="1">
      <alignment horizontal="right"/>
    </xf>
    <xf numFmtId="0" fontId="1" fillId="0" borderId="42" xfId="2" applyNumberFormat="1" applyFont="1" applyBorder="1" applyAlignment="1"/>
    <xf numFmtId="0" fontId="1" fillId="0" borderId="2" xfId="2" applyNumberFormat="1" applyFont="1" applyFill="1" applyBorder="1" applyAlignment="1">
      <alignment horizontal="centerContinuous"/>
    </xf>
    <xf numFmtId="2" fontId="1" fillId="0" borderId="45" xfId="2" applyNumberFormat="1" applyFont="1" applyBorder="1" applyAlignment="1">
      <alignment horizontal="right"/>
    </xf>
    <xf numFmtId="2" fontId="1" fillId="0" borderId="41" xfId="2" applyNumberFormat="1" applyFont="1" applyBorder="1" applyAlignment="1">
      <alignment horizontal="right"/>
    </xf>
    <xf numFmtId="0" fontId="1" fillId="0" borderId="46" xfId="2" applyNumberFormat="1" applyFont="1" applyBorder="1" applyAlignment="1">
      <alignment horizontal="right"/>
    </xf>
    <xf numFmtId="2" fontId="1" fillId="0" borderId="47" xfId="2" applyNumberFormat="1" applyFont="1" applyBorder="1" applyAlignment="1">
      <alignment horizontal="right"/>
    </xf>
    <xf numFmtId="0" fontId="1" fillId="0" borderId="43" xfId="2" applyNumberFormat="1" applyFont="1" applyBorder="1" applyAlignment="1">
      <alignment horizontal="right"/>
    </xf>
    <xf numFmtId="0" fontId="1" fillId="0" borderId="48" xfId="2" applyNumberFormat="1" applyFont="1" applyBorder="1" applyAlignment="1"/>
    <xf numFmtId="0" fontId="1" fillId="0" borderId="28" xfId="2" applyNumberFormat="1" applyFont="1" applyBorder="1" applyAlignment="1">
      <alignment horizontal="right"/>
    </xf>
    <xf numFmtId="0" fontId="1" fillId="0" borderId="27" xfId="2" applyNumberFormat="1" applyFont="1" applyBorder="1" applyAlignment="1"/>
    <xf numFmtId="0" fontId="1" fillId="0" borderId="45" xfId="2" applyNumberFormat="1" applyFont="1" applyBorder="1" applyAlignment="1"/>
  </cellXfs>
  <cellStyles count="3">
    <cellStyle name="Excel Built-in Comma [0]" xfId="1" xr:uid="{00000000-0005-0000-0000-000000000000}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9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2" defaultRowHeight="14.25" x14ac:dyDescent="0.3"/>
  <cols>
    <col min="1" max="1" width="8.46484375" style="3" customWidth="1"/>
    <col min="2" max="16384" width="12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4"/>
      <c r="R3" s="6"/>
      <c r="S3" s="6" t="s">
        <v>69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2"/>
      <c r="S4" s="43" t="s">
        <v>68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7" t="s">
        <v>2</v>
      </c>
      <c r="B5" s="25" t="s">
        <v>3</v>
      </c>
      <c r="C5" s="26"/>
      <c r="D5" s="8" t="s">
        <v>4</v>
      </c>
      <c r="E5" s="8"/>
      <c r="F5" s="25" t="s">
        <v>5</v>
      </c>
      <c r="G5" s="26"/>
      <c r="H5" s="73" t="s">
        <v>75</v>
      </c>
      <c r="I5" s="73"/>
      <c r="J5" s="25" t="s">
        <v>7</v>
      </c>
      <c r="K5" s="26"/>
      <c r="L5" s="8" t="s">
        <v>8</v>
      </c>
      <c r="M5" s="8"/>
      <c r="N5" s="25" t="s">
        <v>9</v>
      </c>
      <c r="O5" s="26"/>
      <c r="P5" s="8" t="s">
        <v>76</v>
      </c>
      <c r="Q5" s="8"/>
      <c r="R5" s="25"/>
      <c r="S5" s="9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0"/>
      <c r="B6" s="27" t="s">
        <v>11</v>
      </c>
      <c r="C6" s="28" t="s">
        <v>12</v>
      </c>
      <c r="D6" s="22" t="s">
        <v>13</v>
      </c>
      <c r="E6" s="11" t="s">
        <v>12</v>
      </c>
      <c r="F6" s="27" t="s">
        <v>14</v>
      </c>
      <c r="G6" s="28" t="s">
        <v>12</v>
      </c>
      <c r="H6" s="22" t="s">
        <v>14</v>
      </c>
      <c r="I6" s="11" t="s">
        <v>12</v>
      </c>
      <c r="J6" s="27" t="s">
        <v>14</v>
      </c>
      <c r="K6" s="28" t="s">
        <v>12</v>
      </c>
      <c r="L6" s="22" t="s">
        <v>14</v>
      </c>
      <c r="M6" s="11" t="s">
        <v>12</v>
      </c>
      <c r="N6" s="27" t="s">
        <v>14</v>
      </c>
      <c r="O6" s="28" t="s">
        <v>12</v>
      </c>
      <c r="P6" s="22" t="s">
        <v>14</v>
      </c>
      <c r="Q6" s="11" t="s">
        <v>12</v>
      </c>
      <c r="R6" s="27" t="s">
        <v>14</v>
      </c>
      <c r="S6" s="12" t="s">
        <v>12</v>
      </c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3" t="s">
        <v>15</v>
      </c>
      <c r="B7" s="29">
        <v>14798</v>
      </c>
      <c r="C7" s="30" t="s">
        <v>16</v>
      </c>
      <c r="D7" s="23">
        <v>5888</v>
      </c>
      <c r="E7" s="14" t="s">
        <v>16</v>
      </c>
      <c r="F7" s="29">
        <v>4918837</v>
      </c>
      <c r="G7" s="34" t="s">
        <v>16</v>
      </c>
      <c r="H7" s="23">
        <v>6501605</v>
      </c>
      <c r="I7" s="14" t="s">
        <v>16</v>
      </c>
      <c r="J7" s="29">
        <v>6712386</v>
      </c>
      <c r="K7" s="34" t="s">
        <v>16</v>
      </c>
      <c r="L7" s="23">
        <v>1582768</v>
      </c>
      <c r="M7" s="34" t="s">
        <v>16</v>
      </c>
      <c r="N7" s="29">
        <v>439357</v>
      </c>
      <c r="O7" s="34" t="s">
        <v>16</v>
      </c>
      <c r="P7" s="23">
        <v>453601</v>
      </c>
      <c r="Q7" s="14" t="s">
        <v>16</v>
      </c>
      <c r="R7" s="29">
        <v>835400</v>
      </c>
      <c r="S7" s="15" t="s">
        <v>16</v>
      </c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6" t="s">
        <v>17</v>
      </c>
      <c r="B8" s="31">
        <v>14875</v>
      </c>
      <c r="C8" s="32">
        <f>ROUND(((B8-B7)/B7*100),2)</f>
        <v>0.52</v>
      </c>
      <c r="D8" s="24">
        <v>6027</v>
      </c>
      <c r="E8" s="17">
        <f>ROUND(((D8-D7)/D7*100),2)</f>
        <v>2.36</v>
      </c>
      <c r="F8" s="31">
        <v>5217573</v>
      </c>
      <c r="G8" s="32">
        <f>ROUND(((F8-F7)/F7*100),2)</f>
        <v>6.07</v>
      </c>
      <c r="H8" s="24">
        <v>6320969</v>
      </c>
      <c r="I8" s="17">
        <f>ROUND(((H8-H7)/H7*100),2)</f>
        <v>-2.78</v>
      </c>
      <c r="J8" s="31">
        <v>6656834</v>
      </c>
      <c r="K8" s="32">
        <f>ROUND(((J8-J7)/J7*100),2)</f>
        <v>-0.83</v>
      </c>
      <c r="L8" s="24">
        <v>1103396</v>
      </c>
      <c r="M8" s="17">
        <f>ROUND(((L8-L7)/L7*100),2)</f>
        <v>-30.29</v>
      </c>
      <c r="N8" s="31">
        <v>424939</v>
      </c>
      <c r="O8" s="32">
        <f>ROUND(((N8-N7)/N7*100),2)</f>
        <v>-3.28</v>
      </c>
      <c r="P8" s="24">
        <v>447518</v>
      </c>
      <c r="Q8" s="17">
        <f>ROUND(((P8-P7)/P7*100),2)</f>
        <v>-1.34</v>
      </c>
      <c r="R8" s="31">
        <v>865700</v>
      </c>
      <c r="S8" s="65">
        <f>ROUND(((R8-R7)/R7*100),2)</f>
        <v>3.63</v>
      </c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6" t="s">
        <v>18</v>
      </c>
      <c r="B9" s="31">
        <v>15071</v>
      </c>
      <c r="C9" s="32">
        <f t="shared" ref="C9:C56" si="0">ROUND(((B9-B8)/B8*100),2)</f>
        <v>1.32</v>
      </c>
      <c r="D9" s="24">
        <v>6017</v>
      </c>
      <c r="E9" s="17">
        <f t="shared" ref="E9:E56" si="1">ROUND(((D9-D8)/D8*100),2)</f>
        <v>-0.17</v>
      </c>
      <c r="F9" s="31">
        <v>6456988</v>
      </c>
      <c r="G9" s="32">
        <f t="shared" ref="G9:G51" si="2">ROUND(((F9-F8)/F8*100),2)</f>
        <v>23.75</v>
      </c>
      <c r="H9" s="24">
        <v>8835175</v>
      </c>
      <c r="I9" s="17">
        <f t="shared" ref="I9:I56" si="3">ROUND(((H9-H8)/H8*100),2)</f>
        <v>39.78</v>
      </c>
      <c r="J9" s="31">
        <v>9232386</v>
      </c>
      <c r="K9" s="32">
        <f t="shared" ref="K9:K15" si="4">ROUND(((J9-J8)/J8*100),2)</f>
        <v>38.69</v>
      </c>
      <c r="L9" s="24">
        <v>2378187</v>
      </c>
      <c r="M9" s="17">
        <f t="shared" ref="M9:M16" si="5">ROUND(((L9-L8)/L8*100),2)</f>
        <v>115.53</v>
      </c>
      <c r="N9" s="31">
        <v>586237</v>
      </c>
      <c r="O9" s="32">
        <f t="shared" ref="O9:O56" si="6">ROUND(((N9-N8)/N8*100),2)</f>
        <v>37.96</v>
      </c>
      <c r="P9" s="24">
        <v>612593</v>
      </c>
      <c r="Q9" s="17">
        <f>ROUND(((P9-P8)/P8*100),2)</f>
        <v>36.89</v>
      </c>
      <c r="R9" s="31">
        <v>1073124</v>
      </c>
      <c r="S9" s="65">
        <f t="shared" ref="S9:S35" si="7">ROUND(((R9-R8)/R8*100),2)</f>
        <v>23.96</v>
      </c>
      <c r="T9" s="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6" t="s">
        <v>19</v>
      </c>
      <c r="B10" s="31">
        <v>15249</v>
      </c>
      <c r="C10" s="32">
        <f t="shared" si="0"/>
        <v>1.18</v>
      </c>
      <c r="D10" s="24">
        <v>6075</v>
      </c>
      <c r="E10" s="17">
        <f t="shared" si="1"/>
        <v>0.96</v>
      </c>
      <c r="F10" s="31">
        <v>9164854</v>
      </c>
      <c r="G10" s="32">
        <f t="shared" si="2"/>
        <v>41.94</v>
      </c>
      <c r="H10" s="24">
        <v>11522077</v>
      </c>
      <c r="I10" s="17">
        <f t="shared" si="3"/>
        <v>30.41</v>
      </c>
      <c r="J10" s="31">
        <v>11938859</v>
      </c>
      <c r="K10" s="32">
        <f t="shared" si="4"/>
        <v>29.31</v>
      </c>
      <c r="L10" s="24">
        <v>2357223</v>
      </c>
      <c r="M10" s="17">
        <f t="shared" si="5"/>
        <v>-0.88</v>
      </c>
      <c r="N10" s="31">
        <v>755596</v>
      </c>
      <c r="O10" s="32">
        <f t="shared" si="6"/>
        <v>28.89</v>
      </c>
      <c r="P10" s="24">
        <v>782927</v>
      </c>
      <c r="Q10" s="17">
        <f t="shared" ref="Q10:Q15" si="8">ROUND(((P10-P9)/P9*100),2)</f>
        <v>27.81</v>
      </c>
      <c r="R10" s="31">
        <v>1508618</v>
      </c>
      <c r="S10" s="65">
        <f t="shared" si="7"/>
        <v>40.58</v>
      </c>
      <c r="T10" s="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6" t="s">
        <v>20</v>
      </c>
      <c r="B11" s="31">
        <v>15465</v>
      </c>
      <c r="C11" s="32">
        <f t="shared" si="0"/>
        <v>1.42</v>
      </c>
      <c r="D11" s="24">
        <v>5750</v>
      </c>
      <c r="E11" s="17">
        <f t="shared" si="1"/>
        <v>-5.35</v>
      </c>
      <c r="F11" s="31">
        <v>10330288</v>
      </c>
      <c r="G11" s="32">
        <f t="shared" si="2"/>
        <v>12.72</v>
      </c>
      <c r="H11" s="24">
        <v>14671723</v>
      </c>
      <c r="I11" s="17">
        <f t="shared" si="3"/>
        <v>27.34</v>
      </c>
      <c r="J11" s="31">
        <v>15601006</v>
      </c>
      <c r="K11" s="32">
        <f t="shared" si="4"/>
        <v>30.67</v>
      </c>
      <c r="L11" s="24">
        <v>4341435</v>
      </c>
      <c r="M11" s="17">
        <f t="shared" si="5"/>
        <v>84.18</v>
      </c>
      <c r="N11" s="31">
        <v>948705</v>
      </c>
      <c r="O11" s="32">
        <f t="shared" si="6"/>
        <v>25.56</v>
      </c>
      <c r="P11" s="24">
        <v>1008794</v>
      </c>
      <c r="Q11" s="17">
        <f t="shared" si="8"/>
        <v>28.85</v>
      </c>
      <c r="R11" s="31">
        <v>1796572</v>
      </c>
      <c r="S11" s="65">
        <f t="shared" si="7"/>
        <v>19.09</v>
      </c>
      <c r="T11" s="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6" t="s">
        <v>21</v>
      </c>
      <c r="B12" s="31">
        <v>15604</v>
      </c>
      <c r="C12" s="32">
        <f t="shared" si="0"/>
        <v>0.9</v>
      </c>
      <c r="D12" s="24">
        <v>5822</v>
      </c>
      <c r="E12" s="17">
        <f t="shared" si="1"/>
        <v>1.25</v>
      </c>
      <c r="F12" s="31">
        <v>12039219</v>
      </c>
      <c r="G12" s="32">
        <f t="shared" si="2"/>
        <v>16.54</v>
      </c>
      <c r="H12" s="24">
        <v>14894598</v>
      </c>
      <c r="I12" s="17">
        <f t="shared" si="3"/>
        <v>1.52</v>
      </c>
      <c r="J12" s="31">
        <v>17047676</v>
      </c>
      <c r="K12" s="32">
        <f t="shared" si="4"/>
        <v>9.27</v>
      </c>
      <c r="L12" s="24">
        <v>4709897</v>
      </c>
      <c r="M12" s="17">
        <f t="shared" si="5"/>
        <v>8.49</v>
      </c>
      <c r="N12" s="31">
        <v>955000</v>
      </c>
      <c r="O12" s="32">
        <f t="shared" si="6"/>
        <v>0.66</v>
      </c>
      <c r="P12" s="24">
        <v>1092520</v>
      </c>
      <c r="Q12" s="17">
        <f t="shared" si="8"/>
        <v>8.3000000000000007</v>
      </c>
      <c r="R12" s="31">
        <v>2068000</v>
      </c>
      <c r="S12" s="65">
        <f t="shared" si="7"/>
        <v>15.11</v>
      </c>
      <c r="T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6" t="s">
        <v>22</v>
      </c>
      <c r="B13" s="31">
        <v>15832</v>
      </c>
      <c r="C13" s="32">
        <f t="shared" si="0"/>
        <v>1.46</v>
      </c>
      <c r="D13" s="24">
        <v>5834</v>
      </c>
      <c r="E13" s="17">
        <f t="shared" si="1"/>
        <v>0.21</v>
      </c>
      <c r="F13" s="31">
        <v>13300340</v>
      </c>
      <c r="G13" s="32">
        <f t="shared" si="2"/>
        <v>10.48</v>
      </c>
      <c r="H13" s="24">
        <v>16458774</v>
      </c>
      <c r="I13" s="17">
        <f t="shared" si="3"/>
        <v>10.5</v>
      </c>
      <c r="J13" s="31">
        <v>18990783</v>
      </c>
      <c r="K13" s="32">
        <f t="shared" si="4"/>
        <v>11.4</v>
      </c>
      <c r="L13" s="24">
        <v>5567240</v>
      </c>
      <c r="M13" s="17">
        <f t="shared" si="5"/>
        <v>18.2</v>
      </c>
      <c r="N13" s="31">
        <v>1040000</v>
      </c>
      <c r="O13" s="32">
        <f t="shared" si="6"/>
        <v>8.9</v>
      </c>
      <c r="P13" s="24">
        <v>1199367</v>
      </c>
      <c r="Q13" s="17">
        <f t="shared" si="8"/>
        <v>9.7799999999999994</v>
      </c>
      <c r="R13" s="31">
        <v>2280000</v>
      </c>
      <c r="S13" s="65">
        <f t="shared" si="7"/>
        <v>10.25</v>
      </c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6" t="s">
        <v>23</v>
      </c>
      <c r="B14" s="31">
        <v>16065</v>
      </c>
      <c r="C14" s="32">
        <f t="shared" si="0"/>
        <v>1.47</v>
      </c>
      <c r="D14" s="24">
        <v>5840</v>
      </c>
      <c r="E14" s="17">
        <f t="shared" si="1"/>
        <v>0.1</v>
      </c>
      <c r="F14" s="31">
        <v>14792095</v>
      </c>
      <c r="G14" s="32">
        <f t="shared" si="2"/>
        <v>11.22</v>
      </c>
      <c r="H14" s="24">
        <v>18430263</v>
      </c>
      <c r="I14" s="17">
        <f t="shared" si="3"/>
        <v>11.98</v>
      </c>
      <c r="J14" s="31">
        <v>21075310</v>
      </c>
      <c r="K14" s="32">
        <f t="shared" si="4"/>
        <v>10.98</v>
      </c>
      <c r="L14" s="24">
        <v>6211405</v>
      </c>
      <c r="M14" s="17">
        <f t="shared" si="5"/>
        <v>11.57</v>
      </c>
      <c r="N14" s="31">
        <v>1147000</v>
      </c>
      <c r="O14" s="32">
        <f t="shared" si="6"/>
        <v>10.29</v>
      </c>
      <c r="P14" s="24">
        <v>1311388</v>
      </c>
      <c r="Q14" s="17">
        <f t="shared" si="8"/>
        <v>9.34</v>
      </c>
      <c r="R14" s="31">
        <v>2533000</v>
      </c>
      <c r="S14" s="65">
        <f t="shared" si="7"/>
        <v>11.1</v>
      </c>
      <c r="T14" s="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6" t="s">
        <v>24</v>
      </c>
      <c r="B15" s="31">
        <v>16283</v>
      </c>
      <c r="C15" s="32">
        <f t="shared" si="0"/>
        <v>1.36</v>
      </c>
      <c r="D15" s="24">
        <v>5817</v>
      </c>
      <c r="E15" s="17">
        <f t="shared" si="1"/>
        <v>-0.39</v>
      </c>
      <c r="F15" s="31">
        <v>16191291</v>
      </c>
      <c r="G15" s="32">
        <f t="shared" si="2"/>
        <v>9.4600000000000009</v>
      </c>
      <c r="H15" s="24">
        <v>19489358</v>
      </c>
      <c r="I15" s="17">
        <f t="shared" si="3"/>
        <v>5.75</v>
      </c>
      <c r="J15" s="31">
        <v>22525864</v>
      </c>
      <c r="K15" s="32">
        <f t="shared" si="4"/>
        <v>6.88</v>
      </c>
      <c r="L15" s="24">
        <v>6315442</v>
      </c>
      <c r="M15" s="17">
        <f t="shared" si="5"/>
        <v>1.67</v>
      </c>
      <c r="N15" s="31">
        <v>1197000</v>
      </c>
      <c r="O15" s="32">
        <f t="shared" si="6"/>
        <v>4.3600000000000003</v>
      </c>
      <c r="P15" s="24">
        <v>1383313</v>
      </c>
      <c r="Q15" s="17">
        <f t="shared" si="8"/>
        <v>5.48</v>
      </c>
      <c r="R15" s="31">
        <v>2783000</v>
      </c>
      <c r="S15" s="65">
        <f t="shared" si="7"/>
        <v>9.8699999999999992</v>
      </c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6" t="s">
        <v>25</v>
      </c>
      <c r="B16" s="31">
        <v>16566</v>
      </c>
      <c r="C16" s="32">
        <f t="shared" si="0"/>
        <v>1.74</v>
      </c>
      <c r="D16" s="24">
        <v>5897</v>
      </c>
      <c r="E16" s="17">
        <f t="shared" si="1"/>
        <v>1.38</v>
      </c>
      <c r="F16" s="31">
        <v>18869297</v>
      </c>
      <c r="G16" s="32">
        <f t="shared" si="2"/>
        <v>16.54</v>
      </c>
      <c r="H16" s="24">
        <v>22382222</v>
      </c>
      <c r="I16" s="17">
        <f t="shared" si="3"/>
        <v>14.84</v>
      </c>
      <c r="J16" s="31" t="s">
        <v>26</v>
      </c>
      <c r="K16" s="32" t="s">
        <v>26</v>
      </c>
      <c r="L16" s="24">
        <v>5508782</v>
      </c>
      <c r="M16" s="17">
        <f t="shared" si="5"/>
        <v>-12.77</v>
      </c>
      <c r="N16" s="31">
        <v>1351000</v>
      </c>
      <c r="O16" s="32">
        <f t="shared" si="6"/>
        <v>12.87</v>
      </c>
      <c r="P16" s="24" t="s">
        <v>26</v>
      </c>
      <c r="Q16" s="17" t="s">
        <v>26</v>
      </c>
      <c r="R16" s="31">
        <v>3200000</v>
      </c>
      <c r="S16" s="65">
        <f t="shared" si="7"/>
        <v>14.98</v>
      </c>
      <c r="T16" s="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6" t="s">
        <v>27</v>
      </c>
      <c r="B17" s="31">
        <v>16794</v>
      </c>
      <c r="C17" s="32">
        <f t="shared" si="0"/>
        <v>1.38</v>
      </c>
      <c r="D17" s="24">
        <v>5952</v>
      </c>
      <c r="E17" s="17">
        <f t="shared" si="1"/>
        <v>0.93</v>
      </c>
      <c r="F17" s="31">
        <v>19656969</v>
      </c>
      <c r="G17" s="32">
        <f t="shared" si="2"/>
        <v>4.17</v>
      </c>
      <c r="H17" s="24">
        <v>24320747</v>
      </c>
      <c r="I17" s="17">
        <f t="shared" si="3"/>
        <v>8.66</v>
      </c>
      <c r="J17" s="31" t="s">
        <v>26</v>
      </c>
      <c r="K17" s="32" t="s">
        <v>26</v>
      </c>
      <c r="L17" s="24" t="s">
        <v>26</v>
      </c>
      <c r="M17" s="17" t="s">
        <v>26</v>
      </c>
      <c r="N17" s="31">
        <v>1448000</v>
      </c>
      <c r="O17" s="32">
        <f>ROUND(((N17-N16)/N16*100),2)</f>
        <v>7.18</v>
      </c>
      <c r="P17" s="24" t="s">
        <v>26</v>
      </c>
      <c r="Q17" s="17" t="s">
        <v>26</v>
      </c>
      <c r="R17" s="31">
        <v>3303000</v>
      </c>
      <c r="S17" s="65">
        <f t="shared" si="7"/>
        <v>3.22</v>
      </c>
      <c r="T17" s="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6" t="s">
        <v>28</v>
      </c>
      <c r="B18" s="31">
        <v>16918</v>
      </c>
      <c r="C18" s="32">
        <f t="shared" si="0"/>
        <v>0.74</v>
      </c>
      <c r="D18" s="24">
        <v>5936</v>
      </c>
      <c r="E18" s="17">
        <f t="shared" si="1"/>
        <v>-0.27</v>
      </c>
      <c r="F18" s="31">
        <v>20060265</v>
      </c>
      <c r="G18" s="32">
        <f t="shared" si="2"/>
        <v>2.0499999999999998</v>
      </c>
      <c r="H18" s="24">
        <v>25542383</v>
      </c>
      <c r="I18" s="17">
        <f t="shared" si="3"/>
        <v>5.0199999999999996</v>
      </c>
      <c r="J18" s="31" t="s">
        <v>26</v>
      </c>
      <c r="K18" s="32" t="s">
        <v>26</v>
      </c>
      <c r="L18" s="24" t="s">
        <v>26</v>
      </c>
      <c r="M18" s="17" t="s">
        <v>26</v>
      </c>
      <c r="N18" s="31">
        <v>1501000</v>
      </c>
      <c r="O18" s="32">
        <f t="shared" si="6"/>
        <v>3.66</v>
      </c>
      <c r="P18" s="24" t="s">
        <v>26</v>
      </c>
      <c r="Q18" s="17" t="s">
        <v>26</v>
      </c>
      <c r="R18" s="31">
        <v>3379000</v>
      </c>
      <c r="S18" s="65">
        <f t="shared" si="7"/>
        <v>2.2999999999999998</v>
      </c>
      <c r="T18" s="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6" t="s">
        <v>29</v>
      </c>
      <c r="B19" s="31">
        <v>17179</v>
      </c>
      <c r="C19" s="32">
        <f t="shared" si="0"/>
        <v>1.54</v>
      </c>
      <c r="D19" s="24">
        <v>5976</v>
      </c>
      <c r="E19" s="17">
        <f t="shared" si="1"/>
        <v>0.67</v>
      </c>
      <c r="F19" s="31">
        <v>19494275</v>
      </c>
      <c r="G19" s="32">
        <f t="shared" si="2"/>
        <v>-2.82</v>
      </c>
      <c r="H19" s="24">
        <v>26163571</v>
      </c>
      <c r="I19" s="17">
        <f t="shared" si="3"/>
        <v>2.4300000000000002</v>
      </c>
      <c r="J19" s="31" t="s">
        <v>26</v>
      </c>
      <c r="K19" s="32" t="s">
        <v>26</v>
      </c>
      <c r="L19" s="24" t="s">
        <v>26</v>
      </c>
      <c r="M19" s="17" t="s">
        <v>26</v>
      </c>
      <c r="N19" s="31">
        <v>1525000</v>
      </c>
      <c r="O19" s="32">
        <f t="shared" si="6"/>
        <v>1.6</v>
      </c>
      <c r="P19" s="24" t="s">
        <v>26</v>
      </c>
      <c r="Q19" s="17" t="s">
        <v>26</v>
      </c>
      <c r="R19" s="31">
        <v>3262000</v>
      </c>
      <c r="S19" s="65">
        <f t="shared" si="7"/>
        <v>-3.46</v>
      </c>
      <c r="T19" s="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6" t="s">
        <v>30</v>
      </c>
      <c r="B20" s="31">
        <v>17425</v>
      </c>
      <c r="C20" s="32">
        <f t="shared" si="0"/>
        <v>1.43</v>
      </c>
      <c r="D20" s="24">
        <v>6010</v>
      </c>
      <c r="E20" s="17">
        <f t="shared" si="1"/>
        <v>0.56999999999999995</v>
      </c>
      <c r="F20" s="31">
        <v>22798467</v>
      </c>
      <c r="G20" s="32">
        <f t="shared" si="2"/>
        <v>16.95</v>
      </c>
      <c r="H20" s="24">
        <v>27644859</v>
      </c>
      <c r="I20" s="17">
        <f t="shared" si="3"/>
        <v>5.66</v>
      </c>
      <c r="J20" s="31" t="s">
        <v>26</v>
      </c>
      <c r="K20" s="32" t="s">
        <v>26</v>
      </c>
      <c r="L20" s="24" t="s">
        <v>26</v>
      </c>
      <c r="M20" s="17" t="s">
        <v>26</v>
      </c>
      <c r="N20" s="31">
        <v>1587000</v>
      </c>
      <c r="O20" s="32">
        <f t="shared" si="6"/>
        <v>4.07</v>
      </c>
      <c r="P20" s="24" t="s">
        <v>26</v>
      </c>
      <c r="Q20" s="17" t="s">
        <v>26</v>
      </c>
      <c r="R20" s="31">
        <v>3793000</v>
      </c>
      <c r="S20" s="65">
        <f t="shared" si="7"/>
        <v>16.28</v>
      </c>
      <c r="T20" s="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6" t="s">
        <v>32</v>
      </c>
      <c r="B21" s="31">
        <v>17737</v>
      </c>
      <c r="C21" s="32">
        <f t="shared" si="0"/>
        <v>1.79</v>
      </c>
      <c r="D21" s="24">
        <v>6066</v>
      </c>
      <c r="E21" s="17">
        <f t="shared" si="1"/>
        <v>0.93</v>
      </c>
      <c r="F21" s="31">
        <v>25191624</v>
      </c>
      <c r="G21" s="32">
        <f t="shared" si="2"/>
        <v>10.5</v>
      </c>
      <c r="H21" s="24">
        <v>30100715</v>
      </c>
      <c r="I21" s="17">
        <f t="shared" si="3"/>
        <v>8.8800000000000008</v>
      </c>
      <c r="J21" s="31" t="s">
        <v>26</v>
      </c>
      <c r="K21" s="32" t="s">
        <v>26</v>
      </c>
      <c r="L21" s="24" t="s">
        <v>26</v>
      </c>
      <c r="M21" s="17" t="s">
        <v>26</v>
      </c>
      <c r="N21" s="31">
        <v>1697000</v>
      </c>
      <c r="O21" s="32">
        <f t="shared" si="6"/>
        <v>6.93</v>
      </c>
      <c r="P21" s="24" t="s">
        <v>26</v>
      </c>
      <c r="Q21" s="17" t="s">
        <v>26</v>
      </c>
      <c r="R21" s="31">
        <v>4153000</v>
      </c>
      <c r="S21" s="65">
        <f t="shared" si="7"/>
        <v>9.49</v>
      </c>
      <c r="T21" s="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6" t="s">
        <v>33</v>
      </c>
      <c r="B22" s="31">
        <v>17965</v>
      </c>
      <c r="C22" s="32">
        <f t="shared" si="0"/>
        <v>1.29</v>
      </c>
      <c r="D22" s="24">
        <v>6112</v>
      </c>
      <c r="E22" s="17">
        <f t="shared" si="1"/>
        <v>0.76</v>
      </c>
      <c r="F22" s="31">
        <v>26951842</v>
      </c>
      <c r="G22" s="32">
        <f t="shared" si="2"/>
        <v>6.99</v>
      </c>
      <c r="H22" s="24">
        <v>32905933</v>
      </c>
      <c r="I22" s="17">
        <f t="shared" si="3"/>
        <v>9.32</v>
      </c>
      <c r="J22" s="31" t="s">
        <v>26</v>
      </c>
      <c r="K22" s="32" t="s">
        <v>26</v>
      </c>
      <c r="L22" s="24" t="s">
        <v>26</v>
      </c>
      <c r="M22" s="17" t="s">
        <v>26</v>
      </c>
      <c r="N22" s="31">
        <v>1832000</v>
      </c>
      <c r="O22" s="32">
        <f t="shared" si="6"/>
        <v>7.96</v>
      </c>
      <c r="P22" s="24" t="s">
        <v>26</v>
      </c>
      <c r="Q22" s="17" t="s">
        <v>26</v>
      </c>
      <c r="R22" s="31">
        <v>4410000</v>
      </c>
      <c r="S22" s="65">
        <f t="shared" si="7"/>
        <v>6.19</v>
      </c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6" t="s">
        <v>34</v>
      </c>
      <c r="B23" s="31">
        <v>18119</v>
      </c>
      <c r="C23" s="32">
        <f t="shared" si="0"/>
        <v>0.86</v>
      </c>
      <c r="D23" s="24">
        <v>6064</v>
      </c>
      <c r="E23" s="17">
        <f t="shared" si="1"/>
        <v>-0.79</v>
      </c>
      <c r="F23" s="31">
        <v>25651370</v>
      </c>
      <c r="G23" s="32">
        <f t="shared" si="2"/>
        <v>-4.83</v>
      </c>
      <c r="H23" s="24">
        <v>33095151</v>
      </c>
      <c r="I23" s="17">
        <f t="shared" si="3"/>
        <v>0.57999999999999996</v>
      </c>
      <c r="J23" s="31" t="s">
        <v>26</v>
      </c>
      <c r="K23" s="32" t="s">
        <v>26</v>
      </c>
      <c r="L23" s="24" t="s">
        <v>26</v>
      </c>
      <c r="M23" s="17" t="s">
        <v>26</v>
      </c>
      <c r="N23" s="31">
        <v>1827000</v>
      </c>
      <c r="O23" s="32">
        <f t="shared" si="6"/>
        <v>-0.27</v>
      </c>
      <c r="P23" s="24" t="s">
        <v>26</v>
      </c>
      <c r="Q23" s="17" t="s">
        <v>26</v>
      </c>
      <c r="R23" s="31">
        <v>4230000</v>
      </c>
      <c r="S23" s="65">
        <f t="shared" si="7"/>
        <v>-4.08</v>
      </c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6" t="s">
        <v>35</v>
      </c>
      <c r="B24" s="31">
        <v>18225</v>
      </c>
      <c r="C24" s="32">
        <f t="shared" si="0"/>
        <v>0.59</v>
      </c>
      <c r="D24" s="24">
        <v>5983</v>
      </c>
      <c r="E24" s="17">
        <f t="shared" si="1"/>
        <v>-1.34</v>
      </c>
      <c r="F24" s="31">
        <v>26806836</v>
      </c>
      <c r="G24" s="32">
        <f t="shared" si="2"/>
        <v>4.5</v>
      </c>
      <c r="H24" s="24">
        <v>34932701</v>
      </c>
      <c r="I24" s="17">
        <f t="shared" si="3"/>
        <v>5.55</v>
      </c>
      <c r="J24" s="31" t="s">
        <v>26</v>
      </c>
      <c r="K24" s="32" t="s">
        <v>26</v>
      </c>
      <c r="L24" s="24" t="s">
        <v>26</v>
      </c>
      <c r="M24" s="17" t="s">
        <v>26</v>
      </c>
      <c r="N24" s="31">
        <v>1917000</v>
      </c>
      <c r="O24" s="32">
        <f t="shared" si="6"/>
        <v>4.93</v>
      </c>
      <c r="P24" s="24" t="s">
        <v>26</v>
      </c>
      <c r="Q24" s="17" t="s">
        <v>26</v>
      </c>
      <c r="R24" s="31">
        <v>4481000</v>
      </c>
      <c r="S24" s="65">
        <f t="shared" si="7"/>
        <v>5.93</v>
      </c>
      <c r="T24" s="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6" t="s">
        <v>36</v>
      </c>
      <c r="B25" s="31">
        <v>18343</v>
      </c>
      <c r="C25" s="32">
        <f t="shared" si="0"/>
        <v>0.65</v>
      </c>
      <c r="D25" s="24">
        <v>5992</v>
      </c>
      <c r="E25" s="17">
        <f t="shared" si="1"/>
        <v>0.15</v>
      </c>
      <c r="F25" s="31">
        <v>29298922</v>
      </c>
      <c r="G25" s="32">
        <f t="shared" si="2"/>
        <v>9.3000000000000007</v>
      </c>
      <c r="H25" s="24">
        <v>37696218</v>
      </c>
      <c r="I25" s="17">
        <f t="shared" si="3"/>
        <v>7.91</v>
      </c>
      <c r="J25" s="31" t="s">
        <v>26</v>
      </c>
      <c r="K25" s="32" t="s">
        <v>26</v>
      </c>
      <c r="L25" s="24" t="s">
        <v>26</v>
      </c>
      <c r="M25" s="17" t="s">
        <v>26</v>
      </c>
      <c r="N25" s="31">
        <v>2041000</v>
      </c>
      <c r="O25" s="32">
        <f t="shared" si="6"/>
        <v>6.47</v>
      </c>
      <c r="P25" s="24" t="s">
        <v>26</v>
      </c>
      <c r="Q25" s="17" t="s">
        <v>26</v>
      </c>
      <c r="R25" s="31">
        <v>4890000</v>
      </c>
      <c r="S25" s="65">
        <f t="shared" si="7"/>
        <v>9.1300000000000008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6" t="s">
        <v>37</v>
      </c>
      <c r="B26" s="31">
        <v>18466</v>
      </c>
      <c r="C26" s="32">
        <f t="shared" si="0"/>
        <v>0.67</v>
      </c>
      <c r="D26" s="24">
        <v>5977</v>
      </c>
      <c r="E26" s="17">
        <f t="shared" si="1"/>
        <v>-0.25</v>
      </c>
      <c r="F26" s="31">
        <v>33049487</v>
      </c>
      <c r="G26" s="32">
        <f t="shared" si="2"/>
        <v>12.8</v>
      </c>
      <c r="H26" s="24">
        <v>40694787</v>
      </c>
      <c r="I26" s="17">
        <f t="shared" si="3"/>
        <v>7.95</v>
      </c>
      <c r="J26" s="37" t="s">
        <v>26</v>
      </c>
      <c r="K26" s="32" t="s">
        <v>26</v>
      </c>
      <c r="L26" s="35" t="s">
        <v>26</v>
      </c>
      <c r="M26" s="17" t="s">
        <v>26</v>
      </c>
      <c r="N26" s="31">
        <v>2204000</v>
      </c>
      <c r="O26" s="32">
        <f t="shared" si="6"/>
        <v>7.99</v>
      </c>
      <c r="P26" s="35" t="s">
        <v>26</v>
      </c>
      <c r="Q26" s="17" t="s">
        <v>26</v>
      </c>
      <c r="R26" s="31">
        <v>5529000</v>
      </c>
      <c r="S26" s="65">
        <f t="shared" si="7"/>
        <v>13.07</v>
      </c>
      <c r="T26" s="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6" t="s">
        <v>38</v>
      </c>
      <c r="B27" s="31">
        <v>18830</v>
      </c>
      <c r="C27" s="32">
        <f t="shared" si="0"/>
        <v>1.97</v>
      </c>
      <c r="D27" s="24">
        <v>6242</v>
      </c>
      <c r="E27" s="17">
        <f t="shared" si="1"/>
        <v>4.43</v>
      </c>
      <c r="F27" s="31">
        <v>39290</v>
      </c>
      <c r="G27" s="32">
        <f>ROUND(((F27*1000-F26)/F26*100),2)</f>
        <v>18.88</v>
      </c>
      <c r="H27" s="24">
        <v>47119</v>
      </c>
      <c r="I27" s="17">
        <f>ROUND(((H27*1000-H26)/H26*100),2)</f>
        <v>15.79</v>
      </c>
      <c r="J27" s="37" t="s">
        <v>26</v>
      </c>
      <c r="K27" s="32" t="s">
        <v>26</v>
      </c>
      <c r="L27" s="35" t="s">
        <v>26</v>
      </c>
      <c r="M27" s="17" t="s">
        <v>26</v>
      </c>
      <c r="N27" s="31">
        <v>2502</v>
      </c>
      <c r="O27" s="32">
        <f>ROUND(((N27*1000-N26)/N26*100),2)</f>
        <v>13.52</v>
      </c>
      <c r="P27" s="35" t="s">
        <v>26</v>
      </c>
      <c r="Q27" s="17" t="s">
        <v>26</v>
      </c>
      <c r="R27" s="31">
        <v>6294</v>
      </c>
      <c r="S27" s="65">
        <f>ROUND(((R27*1000-R26)/R26*100),2)</f>
        <v>13.84</v>
      </c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6" t="s">
        <v>39</v>
      </c>
      <c r="B28" s="31">
        <v>19138</v>
      </c>
      <c r="C28" s="32">
        <f t="shared" si="0"/>
        <v>1.64</v>
      </c>
      <c r="D28" s="24">
        <v>6465</v>
      </c>
      <c r="E28" s="17">
        <f t="shared" si="1"/>
        <v>3.57</v>
      </c>
      <c r="F28" s="31">
        <v>41121</v>
      </c>
      <c r="G28" s="32">
        <f t="shared" si="2"/>
        <v>4.66</v>
      </c>
      <c r="H28" s="24">
        <v>49941</v>
      </c>
      <c r="I28" s="17">
        <f t="shared" si="3"/>
        <v>5.99</v>
      </c>
      <c r="J28" s="37" t="s">
        <v>40</v>
      </c>
      <c r="K28" s="38" t="s">
        <v>40</v>
      </c>
      <c r="L28" s="35" t="s">
        <v>40</v>
      </c>
      <c r="M28" s="19" t="s">
        <v>40</v>
      </c>
      <c r="N28" s="31">
        <v>2609</v>
      </c>
      <c r="O28" s="32">
        <f t="shared" si="6"/>
        <v>4.28</v>
      </c>
      <c r="P28" s="35" t="s">
        <v>26</v>
      </c>
      <c r="Q28" s="17" t="s">
        <v>26</v>
      </c>
      <c r="R28" s="31">
        <v>6361</v>
      </c>
      <c r="S28" s="65">
        <f t="shared" si="7"/>
        <v>1.06</v>
      </c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6" t="s">
        <v>41</v>
      </c>
      <c r="B29" s="31">
        <v>19379</v>
      </c>
      <c r="C29" s="32">
        <f t="shared" si="0"/>
        <v>1.26</v>
      </c>
      <c r="D29" s="24">
        <v>6624</v>
      </c>
      <c r="E29" s="17">
        <f t="shared" si="1"/>
        <v>2.46</v>
      </c>
      <c r="F29" s="31">
        <v>45552</v>
      </c>
      <c r="G29" s="32">
        <f t="shared" si="2"/>
        <v>10.78</v>
      </c>
      <c r="H29" s="24">
        <v>50818</v>
      </c>
      <c r="I29" s="17">
        <f t="shared" si="3"/>
        <v>1.76</v>
      </c>
      <c r="J29" s="37" t="s">
        <v>40</v>
      </c>
      <c r="K29" s="38" t="s">
        <v>40</v>
      </c>
      <c r="L29" s="35" t="s">
        <v>40</v>
      </c>
      <c r="M29" s="19" t="s">
        <v>40</v>
      </c>
      <c r="N29" s="31">
        <v>2622</v>
      </c>
      <c r="O29" s="32">
        <f t="shared" si="6"/>
        <v>0.5</v>
      </c>
      <c r="P29" s="35" t="s">
        <v>26</v>
      </c>
      <c r="Q29" s="17" t="s">
        <v>26</v>
      </c>
      <c r="R29" s="31">
        <v>6877</v>
      </c>
      <c r="S29" s="65">
        <f t="shared" si="7"/>
        <v>8.11</v>
      </c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6" t="s">
        <v>42</v>
      </c>
      <c r="B30" s="31">
        <v>19572</v>
      </c>
      <c r="C30" s="32">
        <f t="shared" si="0"/>
        <v>1</v>
      </c>
      <c r="D30" s="24">
        <v>6626</v>
      </c>
      <c r="E30" s="17">
        <f t="shared" si="1"/>
        <v>0.03</v>
      </c>
      <c r="F30" s="31">
        <v>45366</v>
      </c>
      <c r="G30" s="32">
        <f t="shared" si="2"/>
        <v>-0.41</v>
      </c>
      <c r="H30" s="24">
        <v>52481</v>
      </c>
      <c r="I30" s="17">
        <f t="shared" si="3"/>
        <v>3.27</v>
      </c>
      <c r="J30" s="37" t="s">
        <v>40</v>
      </c>
      <c r="K30" s="38" t="s">
        <v>40</v>
      </c>
      <c r="L30" s="35" t="s">
        <v>40</v>
      </c>
      <c r="M30" s="19" t="s">
        <v>40</v>
      </c>
      <c r="N30" s="31">
        <v>2681</v>
      </c>
      <c r="O30" s="32">
        <f t="shared" si="6"/>
        <v>2.25</v>
      </c>
      <c r="P30" s="35" t="s">
        <v>26</v>
      </c>
      <c r="Q30" s="17" t="s">
        <v>26</v>
      </c>
      <c r="R30" s="31">
        <v>6847</v>
      </c>
      <c r="S30" s="65">
        <f t="shared" si="7"/>
        <v>-0.44</v>
      </c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6" t="s">
        <v>43</v>
      </c>
      <c r="B31" s="31">
        <v>19798</v>
      </c>
      <c r="C31" s="32">
        <f t="shared" si="0"/>
        <v>1.1499999999999999</v>
      </c>
      <c r="D31" s="24">
        <v>6771</v>
      </c>
      <c r="E31" s="17">
        <f t="shared" si="1"/>
        <v>2.19</v>
      </c>
      <c r="F31" s="31">
        <v>48962</v>
      </c>
      <c r="G31" s="32">
        <f t="shared" si="2"/>
        <v>7.93</v>
      </c>
      <c r="H31" s="24">
        <v>53930</v>
      </c>
      <c r="I31" s="17">
        <f t="shared" si="3"/>
        <v>2.76</v>
      </c>
      <c r="J31" s="37" t="s">
        <v>40</v>
      </c>
      <c r="K31" s="38" t="s">
        <v>40</v>
      </c>
      <c r="L31" s="35" t="s">
        <v>40</v>
      </c>
      <c r="M31" s="19" t="s">
        <v>40</v>
      </c>
      <c r="N31" s="31">
        <v>2724</v>
      </c>
      <c r="O31" s="32">
        <f t="shared" si="6"/>
        <v>1.6</v>
      </c>
      <c r="P31" s="35" t="s">
        <v>26</v>
      </c>
      <c r="Q31" s="17" t="s">
        <v>26</v>
      </c>
      <c r="R31" s="31">
        <v>7231</v>
      </c>
      <c r="S31" s="65">
        <f t="shared" si="7"/>
        <v>5.61</v>
      </c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6" t="s">
        <v>44</v>
      </c>
      <c r="B32" s="31">
        <v>19980</v>
      </c>
      <c r="C32" s="32">
        <f t="shared" si="0"/>
        <v>0.92</v>
      </c>
      <c r="D32" s="24">
        <v>6891</v>
      </c>
      <c r="E32" s="17">
        <f t="shared" si="1"/>
        <v>1.77</v>
      </c>
      <c r="F32" s="31">
        <v>48372</v>
      </c>
      <c r="G32" s="32">
        <f t="shared" si="2"/>
        <v>-1.21</v>
      </c>
      <c r="H32" s="24">
        <v>56097</v>
      </c>
      <c r="I32" s="17">
        <f t="shared" si="3"/>
        <v>4.0199999999999996</v>
      </c>
      <c r="J32" s="37" t="s">
        <v>40</v>
      </c>
      <c r="K32" s="38" t="s">
        <v>40</v>
      </c>
      <c r="L32" s="35" t="s">
        <v>40</v>
      </c>
      <c r="M32" s="17" t="s">
        <v>40</v>
      </c>
      <c r="N32" s="31">
        <v>2808</v>
      </c>
      <c r="O32" s="32">
        <f t="shared" si="6"/>
        <v>3.08</v>
      </c>
      <c r="P32" s="35" t="s">
        <v>26</v>
      </c>
      <c r="Q32" s="17" t="s">
        <v>26</v>
      </c>
      <c r="R32" s="31">
        <v>7020</v>
      </c>
      <c r="S32" s="65">
        <f t="shared" si="7"/>
        <v>-2.92</v>
      </c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6" t="s">
        <v>45</v>
      </c>
      <c r="B33" s="31">
        <v>19915</v>
      </c>
      <c r="C33" s="32">
        <f t="shared" si="0"/>
        <v>-0.33</v>
      </c>
      <c r="D33" s="24">
        <v>6872</v>
      </c>
      <c r="E33" s="17">
        <f t="shared" si="1"/>
        <v>-0.28000000000000003</v>
      </c>
      <c r="F33" s="31">
        <v>51718</v>
      </c>
      <c r="G33" s="32">
        <f t="shared" si="2"/>
        <v>6.92</v>
      </c>
      <c r="H33" s="24">
        <v>57163</v>
      </c>
      <c r="I33" s="17">
        <f t="shared" si="3"/>
        <v>1.9</v>
      </c>
      <c r="J33" s="37" t="s">
        <v>40</v>
      </c>
      <c r="K33" s="38" t="s">
        <v>40</v>
      </c>
      <c r="L33" s="35" t="s">
        <v>40</v>
      </c>
      <c r="M33" s="19" t="s">
        <v>40</v>
      </c>
      <c r="N33" s="31">
        <v>2870</v>
      </c>
      <c r="O33" s="32">
        <f t="shared" si="6"/>
        <v>2.21</v>
      </c>
      <c r="P33" s="35" t="s">
        <v>26</v>
      </c>
      <c r="Q33" s="17" t="s">
        <v>26</v>
      </c>
      <c r="R33" s="31">
        <v>7526</v>
      </c>
      <c r="S33" s="65">
        <f t="shared" si="7"/>
        <v>7.21</v>
      </c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6" t="s">
        <v>46</v>
      </c>
      <c r="B34" s="31">
        <v>19714</v>
      </c>
      <c r="C34" s="32">
        <f t="shared" si="0"/>
        <v>-1.01</v>
      </c>
      <c r="D34" s="24">
        <v>6820</v>
      </c>
      <c r="E34" s="17">
        <f t="shared" si="1"/>
        <v>-0.76</v>
      </c>
      <c r="F34" s="31">
        <v>52711</v>
      </c>
      <c r="G34" s="32">
        <f t="shared" si="2"/>
        <v>1.92</v>
      </c>
      <c r="H34" s="24">
        <v>53482</v>
      </c>
      <c r="I34" s="17">
        <f t="shared" si="3"/>
        <v>-6.44</v>
      </c>
      <c r="J34" s="37" t="s">
        <v>40</v>
      </c>
      <c r="K34" s="38" t="s">
        <v>40</v>
      </c>
      <c r="L34" s="35" t="s">
        <v>40</v>
      </c>
      <c r="M34" s="19" t="s">
        <v>40</v>
      </c>
      <c r="N34" s="31">
        <v>2713</v>
      </c>
      <c r="O34" s="32">
        <f t="shared" si="6"/>
        <v>-5.47</v>
      </c>
      <c r="P34" s="35" t="s">
        <v>26</v>
      </c>
      <c r="Q34" s="17" t="s">
        <v>26</v>
      </c>
      <c r="R34" s="31">
        <v>7729</v>
      </c>
      <c r="S34" s="65">
        <f t="shared" si="7"/>
        <v>2.7</v>
      </c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6" t="s">
        <v>47</v>
      </c>
      <c r="B35" s="31">
        <v>19549</v>
      </c>
      <c r="C35" s="32">
        <f t="shared" si="0"/>
        <v>-0.84</v>
      </c>
      <c r="D35" s="24">
        <v>6738</v>
      </c>
      <c r="E35" s="17">
        <f t="shared" si="1"/>
        <v>-1.2</v>
      </c>
      <c r="F35" s="31">
        <v>48343</v>
      </c>
      <c r="G35" s="32">
        <f t="shared" si="2"/>
        <v>-8.2899999999999991</v>
      </c>
      <c r="H35" s="24">
        <v>50951</v>
      </c>
      <c r="I35" s="17">
        <f t="shared" si="3"/>
        <v>-4.7300000000000004</v>
      </c>
      <c r="J35" s="37" t="s">
        <v>40</v>
      </c>
      <c r="K35" s="38" t="s">
        <v>40</v>
      </c>
      <c r="L35" s="35" t="s">
        <v>40</v>
      </c>
      <c r="M35" s="19" t="s">
        <v>40</v>
      </c>
      <c r="N35" s="31">
        <v>2606</v>
      </c>
      <c r="O35" s="32">
        <f t="shared" si="6"/>
        <v>-3.94</v>
      </c>
      <c r="P35" s="35" t="s">
        <v>26</v>
      </c>
      <c r="Q35" s="17" t="s">
        <v>26</v>
      </c>
      <c r="R35" s="31">
        <v>7175</v>
      </c>
      <c r="S35" s="65">
        <f t="shared" si="7"/>
        <v>-7.17</v>
      </c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6" t="s">
        <v>48</v>
      </c>
      <c r="B36" s="31">
        <v>19507</v>
      </c>
      <c r="C36" s="32">
        <f t="shared" si="0"/>
        <v>-0.21</v>
      </c>
      <c r="D36" s="24">
        <v>6709</v>
      </c>
      <c r="E36" s="17">
        <f t="shared" si="1"/>
        <v>-0.43</v>
      </c>
      <c r="F36" s="31">
        <v>45797</v>
      </c>
      <c r="G36" s="32">
        <f t="shared" si="2"/>
        <v>-5.27</v>
      </c>
      <c r="H36" s="24">
        <v>51811</v>
      </c>
      <c r="I36" s="17">
        <f t="shared" si="3"/>
        <v>1.69</v>
      </c>
      <c r="J36" s="37" t="s">
        <v>40</v>
      </c>
      <c r="K36" s="38" t="s">
        <v>40</v>
      </c>
      <c r="L36" s="35" t="s">
        <v>40</v>
      </c>
      <c r="M36" s="19" t="s">
        <v>40</v>
      </c>
      <c r="N36" s="31">
        <v>2656</v>
      </c>
      <c r="O36" s="32">
        <f t="shared" si="6"/>
        <v>1.92</v>
      </c>
      <c r="P36" s="35" t="s">
        <v>26</v>
      </c>
      <c r="Q36" s="17" t="s">
        <v>26</v>
      </c>
      <c r="R36" s="31">
        <v>6826</v>
      </c>
      <c r="S36" s="65">
        <f>ROUND(((R36-R35)/R35*100),2)</f>
        <v>-4.8600000000000003</v>
      </c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6" t="s">
        <v>49</v>
      </c>
      <c r="B37" s="31">
        <v>19653</v>
      </c>
      <c r="C37" s="32">
        <f t="shared" si="0"/>
        <v>0.75</v>
      </c>
      <c r="D37" s="24">
        <v>6741</v>
      </c>
      <c r="E37" s="17">
        <f t="shared" si="1"/>
        <v>0.48</v>
      </c>
      <c r="F37" s="31">
        <v>49593</v>
      </c>
      <c r="G37" s="32">
        <f t="shared" si="2"/>
        <v>8.2899999999999991</v>
      </c>
      <c r="H37" s="24">
        <v>52990</v>
      </c>
      <c r="I37" s="17">
        <f t="shared" si="3"/>
        <v>2.2799999999999998</v>
      </c>
      <c r="J37" s="37" t="s">
        <v>40</v>
      </c>
      <c r="K37" s="38" t="s">
        <v>40</v>
      </c>
      <c r="L37" s="35" t="s">
        <v>40</v>
      </c>
      <c r="M37" s="19" t="s">
        <v>40</v>
      </c>
      <c r="N37" s="31">
        <v>2696</v>
      </c>
      <c r="O37" s="32">
        <f t="shared" si="6"/>
        <v>1.51</v>
      </c>
      <c r="P37" s="35" t="s">
        <v>26</v>
      </c>
      <c r="Q37" s="17" t="s">
        <v>26</v>
      </c>
      <c r="R37" s="31">
        <v>7357</v>
      </c>
      <c r="S37" s="65">
        <f t="shared" ref="S37:S56" si="9">ROUND(((R37-R36)/R36*100),2)</f>
        <v>7.78</v>
      </c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6" t="s">
        <v>50</v>
      </c>
      <c r="B38" s="31">
        <v>19626.730073919465</v>
      </c>
      <c r="C38" s="32">
        <f t="shared" si="0"/>
        <v>-0.13</v>
      </c>
      <c r="D38" s="24">
        <v>6797.3063494687904</v>
      </c>
      <c r="E38" s="17">
        <f t="shared" si="1"/>
        <v>0.84</v>
      </c>
      <c r="F38" s="31">
        <v>47984.378905425103</v>
      </c>
      <c r="G38" s="32">
        <f t="shared" si="2"/>
        <v>-3.24</v>
      </c>
      <c r="H38" s="24">
        <v>52464.968219173898</v>
      </c>
      <c r="I38" s="17">
        <f t="shared" si="3"/>
        <v>-0.99</v>
      </c>
      <c r="J38" s="37" t="s">
        <v>40</v>
      </c>
      <c r="K38" s="38" t="s">
        <v>40</v>
      </c>
      <c r="L38" s="35" t="s">
        <v>40</v>
      </c>
      <c r="M38" s="19" t="s">
        <v>40</v>
      </c>
      <c r="N38" s="31">
        <v>2673.1385218819901</v>
      </c>
      <c r="O38" s="32">
        <f t="shared" si="6"/>
        <v>-0.85</v>
      </c>
      <c r="P38" s="35" t="s">
        <v>26</v>
      </c>
      <c r="Q38" s="17" t="s">
        <v>26</v>
      </c>
      <c r="R38" s="31">
        <v>7059.32268437115</v>
      </c>
      <c r="S38" s="65">
        <f t="shared" si="9"/>
        <v>-4.05</v>
      </c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6" t="s">
        <v>51</v>
      </c>
      <c r="B39" s="31">
        <v>19545.353511123849</v>
      </c>
      <c r="C39" s="32">
        <f t="shared" si="0"/>
        <v>-0.41</v>
      </c>
      <c r="D39" s="24">
        <v>6708.6515782796596</v>
      </c>
      <c r="E39" s="17">
        <f t="shared" si="1"/>
        <v>-1.3</v>
      </c>
      <c r="F39" s="31">
        <v>49674.094004491097</v>
      </c>
      <c r="G39" s="32">
        <f t="shared" si="2"/>
        <v>3.52</v>
      </c>
      <c r="H39" s="24">
        <v>51239.045629136301</v>
      </c>
      <c r="I39" s="17">
        <f t="shared" si="3"/>
        <v>-2.34</v>
      </c>
      <c r="J39" s="37" t="s">
        <v>40</v>
      </c>
      <c r="K39" s="38" t="s">
        <v>40</v>
      </c>
      <c r="L39" s="35" t="s">
        <v>40</v>
      </c>
      <c r="M39" s="19" t="s">
        <v>40</v>
      </c>
      <c r="N39" s="31">
        <v>2621.5461183638699</v>
      </c>
      <c r="O39" s="32">
        <f t="shared" si="6"/>
        <v>-1.93</v>
      </c>
      <c r="P39" s="35" t="s">
        <v>26</v>
      </c>
      <c r="Q39" s="17" t="s">
        <v>26</v>
      </c>
      <c r="R39" s="31">
        <v>7404.4826184324402</v>
      </c>
      <c r="S39" s="65">
        <f t="shared" si="9"/>
        <v>4.8899999999999997</v>
      </c>
      <c r="T39" s="4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16" t="s">
        <v>52</v>
      </c>
      <c r="B40" s="31">
        <v>19544.545744978575</v>
      </c>
      <c r="C40" s="32">
        <f t="shared" si="0"/>
        <v>0</v>
      </c>
      <c r="D40" s="24">
        <v>6764.8789990392897</v>
      </c>
      <c r="E40" s="17">
        <f t="shared" si="1"/>
        <v>0.84</v>
      </c>
      <c r="F40" s="31">
        <v>50043.599072014797</v>
      </c>
      <c r="G40" s="32">
        <f t="shared" si="2"/>
        <v>0.74</v>
      </c>
      <c r="H40" s="24">
        <v>52478.1872195533</v>
      </c>
      <c r="I40" s="17">
        <f t="shared" si="3"/>
        <v>2.42</v>
      </c>
      <c r="J40" s="46" t="s">
        <v>53</v>
      </c>
      <c r="K40" s="32" t="s">
        <v>53</v>
      </c>
      <c r="L40" s="35" t="s">
        <v>40</v>
      </c>
      <c r="M40" s="17" t="s">
        <v>53</v>
      </c>
      <c r="N40" s="31">
        <v>2685.0553553047398</v>
      </c>
      <c r="O40" s="32">
        <f t="shared" si="6"/>
        <v>2.42</v>
      </c>
      <c r="P40" s="35" t="s">
        <v>26</v>
      </c>
      <c r="Q40" s="17" t="s">
        <v>26</v>
      </c>
      <c r="R40" s="31">
        <v>7397.5601158752097</v>
      </c>
      <c r="S40" s="65">
        <f t="shared" si="9"/>
        <v>-0.09</v>
      </c>
      <c r="T40" s="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55" t="s">
        <v>60</v>
      </c>
      <c r="B41" s="56">
        <v>19515.773768436044</v>
      </c>
      <c r="C41" s="32">
        <f t="shared" si="0"/>
        <v>-0.15</v>
      </c>
      <c r="D41" s="58">
        <v>6884.0698634781602</v>
      </c>
      <c r="E41" s="17">
        <f t="shared" si="1"/>
        <v>1.76</v>
      </c>
      <c r="F41" s="56">
        <v>52853.677690722703</v>
      </c>
      <c r="G41" s="32">
        <f t="shared" si="2"/>
        <v>5.62</v>
      </c>
      <c r="H41" s="58">
        <v>52828.517899532999</v>
      </c>
      <c r="I41" s="17">
        <f t="shared" si="3"/>
        <v>0.67</v>
      </c>
      <c r="J41" s="60" t="s">
        <v>53</v>
      </c>
      <c r="K41" s="57" t="s">
        <v>53</v>
      </c>
      <c r="L41" s="35" t="s">
        <v>40</v>
      </c>
      <c r="M41" s="59" t="s">
        <v>53</v>
      </c>
      <c r="N41" s="56">
        <v>2706.9650697107199</v>
      </c>
      <c r="O41" s="32">
        <f t="shared" si="6"/>
        <v>0.82</v>
      </c>
      <c r="P41" s="35" t="s">
        <v>26</v>
      </c>
      <c r="Q41" s="17" t="s">
        <v>26</v>
      </c>
      <c r="R41" s="56">
        <v>7677.6788642319998</v>
      </c>
      <c r="S41" s="65">
        <f t="shared" si="9"/>
        <v>3.79</v>
      </c>
      <c r="T41" s="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55" t="s">
        <v>61</v>
      </c>
      <c r="B42" s="56">
        <v>19272</v>
      </c>
      <c r="C42" s="32">
        <f t="shared" si="0"/>
        <v>-1.25</v>
      </c>
      <c r="D42" s="58">
        <v>6924.8294798941588</v>
      </c>
      <c r="E42" s="17">
        <f t="shared" si="1"/>
        <v>0.59</v>
      </c>
      <c r="F42" s="56">
        <v>60128.085236651401</v>
      </c>
      <c r="G42" s="32">
        <f t="shared" si="2"/>
        <v>13.76</v>
      </c>
      <c r="H42" s="58">
        <v>54649.962204709598</v>
      </c>
      <c r="I42" s="17">
        <f t="shared" si="3"/>
        <v>3.45</v>
      </c>
      <c r="J42" s="60" t="s">
        <v>53</v>
      </c>
      <c r="K42" s="57" t="s">
        <v>53</v>
      </c>
      <c r="L42" s="35" t="s">
        <v>40</v>
      </c>
      <c r="M42" s="59" t="s">
        <v>53</v>
      </c>
      <c r="N42" s="56">
        <v>2835.7182547068101</v>
      </c>
      <c r="O42" s="32">
        <f t="shared" si="6"/>
        <v>4.76</v>
      </c>
      <c r="P42" s="35" t="s">
        <v>26</v>
      </c>
      <c r="Q42" s="17" t="s">
        <v>26</v>
      </c>
      <c r="R42" s="56">
        <v>8682.9697989285905</v>
      </c>
      <c r="S42" s="65">
        <f t="shared" si="9"/>
        <v>13.09</v>
      </c>
      <c r="T42" s="4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55" t="s">
        <v>62</v>
      </c>
      <c r="B43" s="56">
        <v>19209.199603755664</v>
      </c>
      <c r="C43" s="32">
        <f t="shared" si="0"/>
        <v>-0.33</v>
      </c>
      <c r="D43" s="58">
        <v>7124.0340349862299</v>
      </c>
      <c r="E43" s="17">
        <f t="shared" si="1"/>
        <v>2.88</v>
      </c>
      <c r="F43" s="56">
        <v>67779.571596478097</v>
      </c>
      <c r="G43" s="32">
        <f t="shared" si="2"/>
        <v>12.73</v>
      </c>
      <c r="H43" s="58">
        <v>56154.071272373702</v>
      </c>
      <c r="I43" s="17">
        <f t="shared" si="3"/>
        <v>2.75</v>
      </c>
      <c r="J43" s="60" t="s">
        <v>53</v>
      </c>
      <c r="K43" s="57" t="s">
        <v>53</v>
      </c>
      <c r="L43" s="35" t="s">
        <v>40</v>
      </c>
      <c r="M43" s="59" t="s">
        <v>53</v>
      </c>
      <c r="N43" s="56">
        <v>2923.2905290543599</v>
      </c>
      <c r="O43" s="32">
        <f t="shared" si="6"/>
        <v>3.09</v>
      </c>
      <c r="P43" s="35" t="s">
        <v>26</v>
      </c>
      <c r="Q43" s="17" t="s">
        <v>26</v>
      </c>
      <c r="R43" s="56">
        <v>9514.2122094885708</v>
      </c>
      <c r="S43" s="65">
        <f t="shared" si="9"/>
        <v>9.57</v>
      </c>
      <c r="T43" s="4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55" t="s">
        <v>64</v>
      </c>
      <c r="B44" s="56">
        <v>19156.682928839455</v>
      </c>
      <c r="C44" s="32">
        <f t="shared" si="0"/>
        <v>-0.27</v>
      </c>
      <c r="D44" s="58">
        <v>7330.8370848095701</v>
      </c>
      <c r="E44" s="17">
        <f t="shared" si="1"/>
        <v>2.9</v>
      </c>
      <c r="F44" s="56">
        <v>68419.258586268494</v>
      </c>
      <c r="G44" s="32">
        <f t="shared" si="2"/>
        <v>0.94</v>
      </c>
      <c r="H44" s="58">
        <v>56248.909286571601</v>
      </c>
      <c r="I44" s="17">
        <f t="shared" si="3"/>
        <v>0.17</v>
      </c>
      <c r="J44" s="60" t="s">
        <v>53</v>
      </c>
      <c r="K44" s="57" t="s">
        <v>53</v>
      </c>
      <c r="L44" s="35" t="s">
        <v>40</v>
      </c>
      <c r="M44" s="59" t="s">
        <v>53</v>
      </c>
      <c r="N44" s="56">
        <v>2936.2551698285702</v>
      </c>
      <c r="O44" s="32">
        <f t="shared" si="6"/>
        <v>0.44</v>
      </c>
      <c r="P44" s="35" t="s">
        <v>26</v>
      </c>
      <c r="Q44" s="17" t="s">
        <v>26</v>
      </c>
      <c r="R44" s="56">
        <v>9333.07585405791</v>
      </c>
      <c r="S44" s="65">
        <f t="shared" si="9"/>
        <v>-1.9</v>
      </c>
      <c r="T44" s="4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55" t="s">
        <v>65</v>
      </c>
      <c r="B45" s="56">
        <v>19081.469747018466</v>
      </c>
      <c r="C45" s="32">
        <f t="shared" si="0"/>
        <v>-0.39</v>
      </c>
      <c r="D45" s="58">
        <v>7533.2762147249196</v>
      </c>
      <c r="E45" s="17">
        <f t="shared" si="1"/>
        <v>2.76</v>
      </c>
      <c r="F45" s="56">
        <v>63873.920343553596</v>
      </c>
      <c r="G45" s="32">
        <f t="shared" si="2"/>
        <v>-6.64</v>
      </c>
      <c r="H45" s="58">
        <v>51668.798299298403</v>
      </c>
      <c r="I45" s="17">
        <f t="shared" si="3"/>
        <v>-8.14</v>
      </c>
      <c r="J45" s="60" t="s">
        <v>53</v>
      </c>
      <c r="K45" s="57" t="s">
        <v>53</v>
      </c>
      <c r="L45" s="35" t="s">
        <v>40</v>
      </c>
      <c r="M45" s="59" t="s">
        <v>53</v>
      </c>
      <c r="N45" s="56">
        <v>2707.7997127224298</v>
      </c>
      <c r="O45" s="32">
        <f t="shared" si="6"/>
        <v>-7.78</v>
      </c>
      <c r="P45" s="35" t="s">
        <v>26</v>
      </c>
      <c r="Q45" s="17" t="s">
        <v>26</v>
      </c>
      <c r="R45" s="56">
        <v>8478.9032716870897</v>
      </c>
      <c r="S45" s="65">
        <f t="shared" si="9"/>
        <v>-9.15</v>
      </c>
      <c r="T45" s="4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55" t="s">
        <v>66</v>
      </c>
      <c r="B46" s="56">
        <v>18960.097386867794</v>
      </c>
      <c r="C46" s="32">
        <f t="shared" si="0"/>
        <v>-0.64</v>
      </c>
      <c r="D46" s="58">
        <v>7739.3507267459599</v>
      </c>
      <c r="E46" s="17">
        <f t="shared" si="1"/>
        <v>2.74</v>
      </c>
      <c r="F46" s="56">
        <v>55813.229975959002</v>
      </c>
      <c r="G46" s="32">
        <f t="shared" si="2"/>
        <v>-12.62</v>
      </c>
      <c r="H46" s="58">
        <v>47083.510958804101</v>
      </c>
      <c r="I46" s="17">
        <f t="shared" si="3"/>
        <v>-8.8699999999999992</v>
      </c>
      <c r="J46" s="60" t="s">
        <v>53</v>
      </c>
      <c r="K46" s="57" t="s">
        <v>53</v>
      </c>
      <c r="L46" s="35" t="s">
        <v>40</v>
      </c>
      <c r="M46" s="59" t="s">
        <v>53</v>
      </c>
      <c r="N46" s="56">
        <v>2483.2947847311798</v>
      </c>
      <c r="O46" s="32">
        <f t="shared" si="6"/>
        <v>-8.2899999999999991</v>
      </c>
      <c r="P46" s="35" t="s">
        <v>26</v>
      </c>
      <c r="Q46" s="17" t="s">
        <v>26</v>
      </c>
      <c r="R46" s="56">
        <v>7211.6165743823203</v>
      </c>
      <c r="S46" s="65">
        <f t="shared" si="9"/>
        <v>-14.95</v>
      </c>
      <c r="T46" s="4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66" t="s">
        <v>67</v>
      </c>
      <c r="B47" s="56">
        <v>18824.000000000011</v>
      </c>
      <c r="C47" s="32">
        <f t="shared" si="0"/>
        <v>-0.72</v>
      </c>
      <c r="D47" s="58">
        <v>7949.9084265914698</v>
      </c>
      <c r="E47" s="17">
        <f t="shared" si="1"/>
        <v>2.72</v>
      </c>
      <c r="F47" s="56">
        <v>58063.840741025597</v>
      </c>
      <c r="G47" s="32">
        <f t="shared" si="2"/>
        <v>4.03</v>
      </c>
      <c r="H47" s="58">
        <v>49760.885703238702</v>
      </c>
      <c r="I47" s="17">
        <f t="shared" si="3"/>
        <v>5.69</v>
      </c>
      <c r="J47" s="60" t="s">
        <v>53</v>
      </c>
      <c r="K47" s="57" t="s">
        <v>53</v>
      </c>
      <c r="L47" s="35" t="s">
        <v>40</v>
      </c>
      <c r="M47" s="59" t="s">
        <v>53</v>
      </c>
      <c r="N47" s="56">
        <v>2643.4809659604098</v>
      </c>
      <c r="O47" s="32">
        <f t="shared" si="6"/>
        <v>6.45</v>
      </c>
      <c r="P47" s="35" t="s">
        <v>26</v>
      </c>
      <c r="Q47" s="17" t="s">
        <v>26</v>
      </c>
      <c r="R47" s="56">
        <v>7303.7118951973198</v>
      </c>
      <c r="S47" s="65">
        <f t="shared" si="9"/>
        <v>1.28</v>
      </c>
      <c r="T47" s="4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67" t="s">
        <v>70</v>
      </c>
      <c r="B48" s="68">
        <v>18684.232429952899</v>
      </c>
      <c r="C48" s="32">
        <f t="shared" si="0"/>
        <v>-0.74</v>
      </c>
      <c r="D48" s="70">
        <v>7974.7153790329539</v>
      </c>
      <c r="E48" s="17">
        <f t="shared" si="1"/>
        <v>0.31</v>
      </c>
      <c r="F48" s="68">
        <v>56274.180982091901</v>
      </c>
      <c r="G48" s="32">
        <f t="shared" si="2"/>
        <v>-3.08</v>
      </c>
      <c r="H48" s="70">
        <v>48341.25630694662</v>
      </c>
      <c r="I48" s="17">
        <f t="shared" si="3"/>
        <v>-2.85</v>
      </c>
      <c r="J48" s="60" t="s">
        <v>53</v>
      </c>
      <c r="K48" s="57" t="s">
        <v>53</v>
      </c>
      <c r="L48" s="35" t="s">
        <v>40</v>
      </c>
      <c r="M48" s="59" t="s">
        <v>53</v>
      </c>
      <c r="N48" s="68">
        <v>2587.2754734869504</v>
      </c>
      <c r="O48" s="32">
        <f t="shared" si="6"/>
        <v>-2.13</v>
      </c>
      <c r="P48" s="35" t="s">
        <v>26</v>
      </c>
      <c r="Q48" s="17" t="s">
        <v>26</v>
      </c>
      <c r="R48" s="68">
        <v>7056.5754772950822</v>
      </c>
      <c r="S48" s="65">
        <f t="shared" si="9"/>
        <v>-3.38</v>
      </c>
      <c r="T48" s="4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67" t="s">
        <v>72</v>
      </c>
      <c r="B49" s="68">
        <v>18547.497264781861</v>
      </c>
      <c r="C49" s="32">
        <f t="shared" si="0"/>
        <v>-0.73</v>
      </c>
      <c r="D49" s="70">
        <v>8247.4381996290213</v>
      </c>
      <c r="E49" s="17">
        <f t="shared" si="1"/>
        <v>3.42</v>
      </c>
      <c r="F49" s="68">
        <v>68002.59913434695</v>
      </c>
      <c r="G49" s="32">
        <f t="shared" si="2"/>
        <v>20.84</v>
      </c>
      <c r="H49" s="70">
        <v>48983.208137056507</v>
      </c>
      <c r="I49" s="17">
        <f t="shared" si="3"/>
        <v>1.33</v>
      </c>
      <c r="J49" s="60" t="s">
        <v>53</v>
      </c>
      <c r="K49" s="57" t="s">
        <v>53</v>
      </c>
      <c r="L49" s="35" t="s">
        <v>40</v>
      </c>
      <c r="M49" s="59" t="s">
        <v>53</v>
      </c>
      <c r="N49" s="68">
        <v>2640.9605262520363</v>
      </c>
      <c r="O49" s="32">
        <f t="shared" si="6"/>
        <v>2.0699999999999998</v>
      </c>
      <c r="P49" s="35" t="s">
        <v>26</v>
      </c>
      <c r="Q49" s="17" t="s">
        <v>26</v>
      </c>
      <c r="R49" s="68">
        <v>8245.2996298178714</v>
      </c>
      <c r="S49" s="65">
        <f t="shared" si="9"/>
        <v>16.850000000000001</v>
      </c>
      <c r="T49" s="4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67" t="s">
        <v>73</v>
      </c>
      <c r="B50" s="68">
        <v>18407.507902650366</v>
      </c>
      <c r="C50" s="74">
        <f t="shared" si="0"/>
        <v>-0.75</v>
      </c>
      <c r="D50" s="70">
        <v>8191.6617640742406</v>
      </c>
      <c r="E50" s="77">
        <f t="shared" si="1"/>
        <v>-0.68</v>
      </c>
      <c r="F50" s="68">
        <v>65629.927481097518</v>
      </c>
      <c r="G50" s="74">
        <f t="shared" si="2"/>
        <v>-3.49</v>
      </c>
      <c r="H50" s="70">
        <v>49898.40043165283</v>
      </c>
      <c r="I50" s="77">
        <f t="shared" si="3"/>
        <v>1.87</v>
      </c>
      <c r="J50" s="75" t="s">
        <v>53</v>
      </c>
      <c r="K50" s="69" t="s">
        <v>53</v>
      </c>
      <c r="L50" s="76" t="s">
        <v>40</v>
      </c>
      <c r="M50" s="71" t="s">
        <v>53</v>
      </c>
      <c r="N50" s="68">
        <v>2710.7634936540385</v>
      </c>
      <c r="O50" s="74">
        <f t="shared" si="6"/>
        <v>2.64</v>
      </c>
      <c r="P50" s="76" t="s">
        <v>26</v>
      </c>
      <c r="Q50" s="77" t="s">
        <v>26</v>
      </c>
      <c r="R50" s="68">
        <v>8011.7965525538893</v>
      </c>
      <c r="S50" s="82">
        <f t="shared" si="9"/>
        <v>-2.83</v>
      </c>
      <c r="T50" s="4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67" t="s">
        <v>74</v>
      </c>
      <c r="B51" s="68">
        <v>18263.461364358805</v>
      </c>
      <c r="C51" s="69">
        <f t="shared" si="0"/>
        <v>-0.78</v>
      </c>
      <c r="D51" s="70">
        <v>8131.6570923349882</v>
      </c>
      <c r="E51" s="71">
        <f t="shared" si="1"/>
        <v>-0.73</v>
      </c>
      <c r="F51" s="68">
        <v>70560.742249758987</v>
      </c>
      <c r="G51" s="69">
        <f t="shared" si="2"/>
        <v>7.51</v>
      </c>
      <c r="H51" s="70">
        <v>50445.399225112786</v>
      </c>
      <c r="I51" s="71">
        <f t="shared" si="3"/>
        <v>1.1000000000000001</v>
      </c>
      <c r="J51" s="75" t="s">
        <v>53</v>
      </c>
      <c r="K51" s="69" t="s">
        <v>53</v>
      </c>
      <c r="L51" s="78" t="s">
        <v>40</v>
      </c>
      <c r="M51" s="71" t="s">
        <v>53</v>
      </c>
      <c r="N51" s="68">
        <v>2762.0941188923321</v>
      </c>
      <c r="O51" s="69">
        <f t="shared" si="6"/>
        <v>1.89</v>
      </c>
      <c r="P51" s="78" t="s">
        <v>26</v>
      </c>
      <c r="Q51" s="71" t="s">
        <v>26</v>
      </c>
      <c r="R51" s="68">
        <v>8677.2894440261771</v>
      </c>
      <c r="S51" s="72">
        <f t="shared" si="9"/>
        <v>8.31</v>
      </c>
      <c r="T51" s="4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67" t="s">
        <v>77</v>
      </c>
      <c r="B52" s="68">
        <v>18111</v>
      </c>
      <c r="C52" s="69">
        <f t="shared" si="0"/>
        <v>-0.83</v>
      </c>
      <c r="D52" s="70">
        <v>8291.8450357029342</v>
      </c>
      <c r="E52" s="71">
        <f t="shared" si="1"/>
        <v>1.97</v>
      </c>
      <c r="F52" s="68">
        <v>78385.132822561543</v>
      </c>
      <c r="G52" s="69">
        <f>ROUND(((F52-F51)/F51*100),2)</f>
        <v>11.09</v>
      </c>
      <c r="H52" s="70">
        <v>52999.557060303399</v>
      </c>
      <c r="I52" s="71">
        <f t="shared" si="3"/>
        <v>5.0599999999999996</v>
      </c>
      <c r="J52" s="75" t="s">
        <v>53</v>
      </c>
      <c r="K52" s="69" t="s">
        <v>53</v>
      </c>
      <c r="L52" s="78" t="s">
        <v>40</v>
      </c>
      <c r="M52" s="71" t="s">
        <v>53</v>
      </c>
      <c r="N52" s="68">
        <v>2926.3738645189883</v>
      </c>
      <c r="O52" s="69">
        <f t="shared" si="6"/>
        <v>5.95</v>
      </c>
      <c r="P52" s="78" t="s">
        <v>26</v>
      </c>
      <c r="Q52" s="71" t="s">
        <v>26</v>
      </c>
      <c r="R52" s="68">
        <v>9453.2799980042691</v>
      </c>
      <c r="S52" s="72">
        <f t="shared" si="9"/>
        <v>8.94</v>
      </c>
      <c r="T52" s="4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67" t="s">
        <v>78</v>
      </c>
      <c r="B53" s="68">
        <v>17971.522058943487</v>
      </c>
      <c r="C53" s="69">
        <f t="shared" si="0"/>
        <v>-0.77</v>
      </c>
      <c r="D53" s="70">
        <v>8411.0263016376448</v>
      </c>
      <c r="E53" s="71">
        <f t="shared" si="1"/>
        <v>1.44</v>
      </c>
      <c r="F53" s="68">
        <v>78621.963646935721</v>
      </c>
      <c r="G53" s="69">
        <f>ROUND(((F53-F52)/F52*100),2)</f>
        <v>0.3</v>
      </c>
      <c r="H53" s="70">
        <v>52923.123457688744</v>
      </c>
      <c r="I53" s="71">
        <f t="shared" si="3"/>
        <v>-0.14000000000000001</v>
      </c>
      <c r="J53" s="75" t="s">
        <v>53</v>
      </c>
      <c r="K53" s="69" t="s">
        <v>53</v>
      </c>
      <c r="L53" s="78" t="s">
        <v>40</v>
      </c>
      <c r="M53" s="71" t="s">
        <v>53</v>
      </c>
      <c r="N53" s="68">
        <v>2944.8325681102606</v>
      </c>
      <c r="O53" s="69">
        <f t="shared" si="6"/>
        <v>0.63</v>
      </c>
      <c r="P53" s="78" t="s">
        <v>26</v>
      </c>
      <c r="Q53" s="71" t="s">
        <v>26</v>
      </c>
      <c r="R53" s="68">
        <v>9347.4875511479313</v>
      </c>
      <c r="S53" s="72">
        <f t="shared" si="9"/>
        <v>-1.1200000000000001</v>
      </c>
      <c r="T53" s="4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67" t="s">
        <v>79</v>
      </c>
      <c r="B54" s="68">
        <v>17825.391463561409</v>
      </c>
      <c r="C54" s="69">
        <f t="shared" si="0"/>
        <v>-0.81</v>
      </c>
      <c r="D54" s="70">
        <v>8364.8039276547606</v>
      </c>
      <c r="E54" s="71">
        <f t="shared" si="1"/>
        <v>-0.55000000000000004</v>
      </c>
      <c r="F54" s="68">
        <v>72942.299545988004</v>
      </c>
      <c r="G54" s="69">
        <f t="shared" ref="G54:G56" si="10">ROUND(((F54-F53)/F53*100),2)</f>
        <v>-7.22</v>
      </c>
      <c r="H54" s="70">
        <v>53457.132599090597</v>
      </c>
      <c r="I54" s="71">
        <f t="shared" si="3"/>
        <v>1.01</v>
      </c>
      <c r="J54" s="75" t="s">
        <v>53</v>
      </c>
      <c r="K54" s="69" t="s">
        <v>53</v>
      </c>
      <c r="L54" s="78" t="s">
        <v>40</v>
      </c>
      <c r="M54" s="71" t="s">
        <v>53</v>
      </c>
      <c r="N54" s="68">
        <v>2998.9317602571277</v>
      </c>
      <c r="O54" s="69">
        <f t="shared" si="6"/>
        <v>1.84</v>
      </c>
      <c r="P54" s="78" t="s">
        <v>26</v>
      </c>
      <c r="Q54" s="71" t="s">
        <v>26</v>
      </c>
      <c r="R54" s="68">
        <v>8720.1445696574556</v>
      </c>
      <c r="S54" s="72">
        <f t="shared" si="9"/>
        <v>-6.71</v>
      </c>
      <c r="T54" s="4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67" t="s">
        <v>80</v>
      </c>
      <c r="B55" s="68">
        <v>17697.002568762924</v>
      </c>
      <c r="C55" s="69">
        <f t="shared" si="0"/>
        <v>-0.72</v>
      </c>
      <c r="D55" s="70">
        <v>8341.3862731177578</v>
      </c>
      <c r="E55" s="71">
        <f t="shared" si="1"/>
        <v>-0.28000000000000003</v>
      </c>
      <c r="F55" s="68">
        <v>75283.785779286598</v>
      </c>
      <c r="G55" s="69">
        <f t="shared" si="10"/>
        <v>3.21</v>
      </c>
      <c r="H55" s="70">
        <v>54541.469686287965</v>
      </c>
      <c r="I55" s="71">
        <f t="shared" si="3"/>
        <v>2.0299999999999998</v>
      </c>
      <c r="J55" s="75" t="s">
        <v>53</v>
      </c>
      <c r="K55" s="69" t="s">
        <v>53</v>
      </c>
      <c r="L55" s="78" t="s">
        <v>40</v>
      </c>
      <c r="M55" s="71" t="s">
        <v>53</v>
      </c>
      <c r="N55" s="68">
        <v>3081.960884300227</v>
      </c>
      <c r="O55" s="69">
        <f t="shared" si="6"/>
        <v>2.77</v>
      </c>
      <c r="P55" s="78" t="s">
        <v>26</v>
      </c>
      <c r="Q55" s="71" t="s">
        <v>26</v>
      </c>
      <c r="R55" s="68">
        <v>9025.3326382819323</v>
      </c>
      <c r="S55" s="72">
        <f t="shared" si="9"/>
        <v>3.5</v>
      </c>
      <c r="T55" s="4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67" t="s">
        <v>81</v>
      </c>
      <c r="B56" s="68">
        <v>17647.282991717664</v>
      </c>
      <c r="C56" s="69">
        <f t="shared" si="0"/>
        <v>-0.28000000000000003</v>
      </c>
      <c r="D56" s="70">
        <v>8285.4756239442304</v>
      </c>
      <c r="E56" s="71">
        <f t="shared" si="1"/>
        <v>-0.67</v>
      </c>
      <c r="F56" s="68">
        <v>76665.989997881203</v>
      </c>
      <c r="G56" s="69">
        <f t="shared" si="10"/>
        <v>1.84</v>
      </c>
      <c r="H56" s="70">
        <v>54483.491825555524</v>
      </c>
      <c r="I56" s="71">
        <f t="shared" si="3"/>
        <v>-0.11</v>
      </c>
      <c r="J56" s="75" t="s">
        <v>53</v>
      </c>
      <c r="K56" s="69" t="s">
        <v>53</v>
      </c>
      <c r="L56" s="78" t="s">
        <v>40</v>
      </c>
      <c r="M56" s="71" t="s">
        <v>53</v>
      </c>
      <c r="N56" s="68">
        <v>3087.3586518177367</v>
      </c>
      <c r="O56" s="69">
        <f t="shared" si="6"/>
        <v>0.18</v>
      </c>
      <c r="P56" s="78" t="s">
        <v>26</v>
      </c>
      <c r="Q56" s="71" t="s">
        <v>26</v>
      </c>
      <c r="R56" s="68">
        <v>9253.0584214530609</v>
      </c>
      <c r="S56" s="72">
        <f t="shared" si="9"/>
        <v>2.52</v>
      </c>
      <c r="T56" s="4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67" t="s">
        <v>82</v>
      </c>
      <c r="B57" s="68">
        <v>17516.000000000004</v>
      </c>
      <c r="C57" s="69">
        <f>ROUND(((B57-B55)/B55*100),2)</f>
        <v>-1.02</v>
      </c>
      <c r="D57" s="70">
        <v>8227.0098049256012</v>
      </c>
      <c r="E57" s="71">
        <f>ROUND(((D57-D55)/D55*100),2)</f>
        <v>-1.37</v>
      </c>
      <c r="F57" s="68">
        <v>74914.041869445893</v>
      </c>
      <c r="G57" s="69">
        <f>ROUND(((F57-F55)/F55*100),2)</f>
        <v>-0.49</v>
      </c>
      <c r="H57" s="70">
        <v>50285.813715284108</v>
      </c>
      <c r="I57" s="71">
        <f>ROUND(((H57-H55)/H55*100),2)</f>
        <v>-7.8</v>
      </c>
      <c r="J57" s="75" t="s">
        <v>53</v>
      </c>
      <c r="K57" s="69" t="s">
        <v>53</v>
      </c>
      <c r="L57" s="78" t="s">
        <v>40</v>
      </c>
      <c r="M57" s="71" t="s">
        <v>53</v>
      </c>
      <c r="N57" s="68">
        <v>2870.8502920349451</v>
      </c>
      <c r="O57" s="69">
        <f>ROUND(((N57-N55)/N55*100),2)</f>
        <v>-6.85</v>
      </c>
      <c r="P57" s="78" t="s">
        <v>26</v>
      </c>
      <c r="Q57" s="71" t="s">
        <v>26</v>
      </c>
      <c r="R57" s="68">
        <v>9105.8651497648661</v>
      </c>
      <c r="S57" s="72">
        <f>ROUND(((R57-R55)/R55*100),2)</f>
        <v>0.89</v>
      </c>
      <c r="T57" s="4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67" t="s">
        <v>83</v>
      </c>
      <c r="B58" s="68">
        <v>17283.230596783102</v>
      </c>
      <c r="C58" s="69">
        <v>-1.33</v>
      </c>
      <c r="D58" s="70">
        <v>8218.4340063964173</v>
      </c>
      <c r="E58" s="71">
        <v>-0.11</v>
      </c>
      <c r="F58" s="68">
        <v>76021.622392120975</v>
      </c>
      <c r="G58" s="69">
        <v>1.31</v>
      </c>
      <c r="H58" s="70">
        <v>54603.066954129812</v>
      </c>
      <c r="I58" s="71">
        <v>8.91</v>
      </c>
      <c r="J58" s="75" t="s">
        <v>26</v>
      </c>
      <c r="K58" s="69" t="s">
        <v>26</v>
      </c>
      <c r="L58" s="78" t="s">
        <v>40</v>
      </c>
      <c r="M58" s="71" t="s">
        <v>26</v>
      </c>
      <c r="N58" s="68">
        <v>3159.3090567392528</v>
      </c>
      <c r="O58" s="69">
        <v>10.38</v>
      </c>
      <c r="P58" s="78" t="s">
        <v>26</v>
      </c>
      <c r="Q58" s="71" t="s">
        <v>26</v>
      </c>
      <c r="R58" s="68">
        <v>9250.1347985459579</v>
      </c>
      <c r="S58" s="72">
        <v>1.41</v>
      </c>
      <c r="T58" s="4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79" t="s">
        <v>84</v>
      </c>
      <c r="B59" s="49">
        <v>17087.626952476421</v>
      </c>
      <c r="C59" s="50">
        <f>ROUND(((B59-B58)/B58*100),2)</f>
        <v>-1.1299999999999999</v>
      </c>
      <c r="D59" s="51">
        <v>8208.3756099474576</v>
      </c>
      <c r="E59" s="52">
        <f>ROUND(((D59-D58)/D58*100),2)</f>
        <v>-0.12</v>
      </c>
      <c r="F59" s="49">
        <v>79410.781158190832</v>
      </c>
      <c r="G59" s="50">
        <f>ROUND(((F59-F58)/F58*100),2)</f>
        <v>4.46</v>
      </c>
      <c r="H59" s="51">
        <v>56062.81593077087</v>
      </c>
      <c r="I59" s="52">
        <f>ROUND(((H59-H58)/H58*100),2)</f>
        <v>2.67</v>
      </c>
      <c r="J59" s="53" t="s">
        <v>53</v>
      </c>
      <c r="K59" s="50" t="s">
        <v>53</v>
      </c>
      <c r="L59" s="80" t="s">
        <v>40</v>
      </c>
      <c r="M59" s="52" t="s">
        <v>53</v>
      </c>
      <c r="N59" s="49">
        <v>3280.9012092019002</v>
      </c>
      <c r="O59" s="50">
        <f>ROUND(((N59-N58)/N58*100),2)</f>
        <v>3.85</v>
      </c>
      <c r="P59" s="80" t="s">
        <v>26</v>
      </c>
      <c r="Q59" s="52" t="s">
        <v>26</v>
      </c>
      <c r="R59" s="49">
        <v>9674.360059980143</v>
      </c>
      <c r="S59" s="81">
        <f>ROUND(((R59-R58)/R58*100),2)</f>
        <v>4.59</v>
      </c>
      <c r="T59" s="4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5"/>
      <c r="O60" s="4"/>
      <c r="P60" s="4"/>
      <c r="Q60" s="4"/>
      <c r="R60" s="4"/>
      <c r="S60" s="6" t="s">
        <v>56</v>
      </c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43" t="s">
        <v>71</v>
      </c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43" t="s">
        <v>58</v>
      </c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43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</sheetData>
  <phoneticPr fontId="3"/>
  <pageMargins left="0.62" right="0.5" top="0.51" bottom="0.98399999999999999" header="0.51200000000000001" footer="0.51200000000000001"/>
  <pageSetup paperSize="9" scale="61" orientation="landscape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9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12" defaultRowHeight="14.25" x14ac:dyDescent="0.3"/>
  <cols>
    <col min="1" max="1" width="8.46484375" style="3" customWidth="1"/>
    <col min="2" max="16384" width="12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/>
      <c r="S3" s="6" t="s">
        <v>55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2"/>
      <c r="S4" s="42" t="s">
        <v>68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7" t="s">
        <v>2</v>
      </c>
      <c r="B5" s="25" t="s">
        <v>3</v>
      </c>
      <c r="C5" s="26"/>
      <c r="D5" s="8" t="s">
        <v>4</v>
      </c>
      <c r="E5" s="8"/>
      <c r="F5" s="25" t="s">
        <v>5</v>
      </c>
      <c r="G5" s="26"/>
      <c r="H5" s="8" t="s">
        <v>6</v>
      </c>
      <c r="I5" s="8"/>
      <c r="J5" s="25" t="s">
        <v>7</v>
      </c>
      <c r="K5" s="26"/>
      <c r="L5" s="8" t="s">
        <v>8</v>
      </c>
      <c r="M5" s="8"/>
      <c r="N5" s="25" t="s">
        <v>9</v>
      </c>
      <c r="O5" s="26"/>
      <c r="P5" s="8" t="s">
        <v>10</v>
      </c>
      <c r="Q5" s="8"/>
      <c r="R5" s="25"/>
      <c r="S5" s="9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0"/>
      <c r="B6" s="27" t="s">
        <v>11</v>
      </c>
      <c r="C6" s="28" t="s">
        <v>12</v>
      </c>
      <c r="D6" s="22" t="s">
        <v>13</v>
      </c>
      <c r="E6" s="11" t="s">
        <v>12</v>
      </c>
      <c r="F6" s="27" t="s">
        <v>14</v>
      </c>
      <c r="G6" s="28" t="s">
        <v>12</v>
      </c>
      <c r="H6" s="22" t="s">
        <v>14</v>
      </c>
      <c r="I6" s="11" t="s">
        <v>12</v>
      </c>
      <c r="J6" s="27" t="s">
        <v>14</v>
      </c>
      <c r="K6" s="28" t="s">
        <v>12</v>
      </c>
      <c r="L6" s="22" t="s">
        <v>14</v>
      </c>
      <c r="M6" s="11" t="s">
        <v>12</v>
      </c>
      <c r="N6" s="27" t="s">
        <v>14</v>
      </c>
      <c r="O6" s="28" t="s">
        <v>12</v>
      </c>
      <c r="P6" s="22" t="s">
        <v>14</v>
      </c>
      <c r="Q6" s="11" t="s">
        <v>12</v>
      </c>
      <c r="R6" s="27" t="s">
        <v>14</v>
      </c>
      <c r="S6" s="12" t="s">
        <v>12</v>
      </c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3" t="s">
        <v>15</v>
      </c>
      <c r="B7" s="29">
        <v>14798</v>
      </c>
      <c r="C7" s="30" t="s">
        <v>16</v>
      </c>
      <c r="D7" s="23">
        <v>5888</v>
      </c>
      <c r="E7" s="14" t="s">
        <v>16</v>
      </c>
      <c r="F7" s="29">
        <v>4918837</v>
      </c>
      <c r="G7" s="34" t="s">
        <v>16</v>
      </c>
      <c r="H7" s="23">
        <v>6501605</v>
      </c>
      <c r="I7" s="14" t="s">
        <v>16</v>
      </c>
      <c r="J7" s="29">
        <v>6712386</v>
      </c>
      <c r="K7" s="34" t="s">
        <v>16</v>
      </c>
      <c r="L7" s="23">
        <v>1582768</v>
      </c>
      <c r="M7" s="14">
        <v>32.200000000000003</v>
      </c>
      <c r="N7" s="29">
        <v>439357</v>
      </c>
      <c r="O7" s="34" t="s">
        <v>16</v>
      </c>
      <c r="P7" s="23">
        <v>453601</v>
      </c>
      <c r="Q7" s="14" t="s">
        <v>16</v>
      </c>
      <c r="R7" s="29">
        <v>835400</v>
      </c>
      <c r="S7" s="15" t="s">
        <v>16</v>
      </c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6" t="s">
        <v>17</v>
      </c>
      <c r="B8" s="31">
        <v>14875</v>
      </c>
      <c r="C8" s="32">
        <v>1.01</v>
      </c>
      <c r="D8" s="24">
        <v>6027</v>
      </c>
      <c r="E8" s="17">
        <v>2.4</v>
      </c>
      <c r="F8" s="31">
        <v>5217573</v>
      </c>
      <c r="G8" s="32">
        <v>6.1</v>
      </c>
      <c r="H8" s="24">
        <v>6320969</v>
      </c>
      <c r="I8" s="17">
        <v>-2.8</v>
      </c>
      <c r="J8" s="31">
        <v>6656834</v>
      </c>
      <c r="K8" s="32">
        <v>-0.8</v>
      </c>
      <c r="L8" s="24">
        <v>1103396</v>
      </c>
      <c r="M8" s="17">
        <v>21.1</v>
      </c>
      <c r="N8" s="31">
        <v>424939</v>
      </c>
      <c r="O8" s="32">
        <v>-3.3</v>
      </c>
      <c r="P8" s="24">
        <v>447518</v>
      </c>
      <c r="Q8" s="17">
        <v>-1.3</v>
      </c>
      <c r="R8" s="31">
        <v>865700</v>
      </c>
      <c r="S8" s="18">
        <v>3.6</v>
      </c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6" t="s">
        <v>18</v>
      </c>
      <c r="B9" s="31">
        <v>15071</v>
      </c>
      <c r="C9" s="32">
        <v>1.01</v>
      </c>
      <c r="D9" s="24">
        <v>6017</v>
      </c>
      <c r="E9" s="17">
        <v>-0.2</v>
      </c>
      <c r="F9" s="31">
        <v>6456988</v>
      </c>
      <c r="G9" s="32">
        <v>23.8</v>
      </c>
      <c r="H9" s="24">
        <v>8835175</v>
      </c>
      <c r="I9" s="17">
        <v>39.799999999999997</v>
      </c>
      <c r="J9" s="31">
        <v>9232386</v>
      </c>
      <c r="K9" s="32">
        <v>38.700000000000003</v>
      </c>
      <c r="L9" s="24">
        <v>2378187</v>
      </c>
      <c r="M9" s="17">
        <v>36.799999999999997</v>
      </c>
      <c r="N9" s="31">
        <v>586237</v>
      </c>
      <c r="O9" s="32">
        <v>38</v>
      </c>
      <c r="P9" s="24">
        <v>612593</v>
      </c>
      <c r="Q9" s="17">
        <v>36.9</v>
      </c>
      <c r="R9" s="31">
        <v>1073124</v>
      </c>
      <c r="S9" s="18">
        <v>24</v>
      </c>
      <c r="T9" s="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6" t="s">
        <v>19</v>
      </c>
      <c r="B10" s="31">
        <v>15249</v>
      </c>
      <c r="C10" s="32">
        <v>1.01</v>
      </c>
      <c r="D10" s="24">
        <v>6075</v>
      </c>
      <c r="E10" s="17">
        <v>1</v>
      </c>
      <c r="F10" s="31">
        <v>9164854</v>
      </c>
      <c r="G10" s="32">
        <v>41.9</v>
      </c>
      <c r="H10" s="24">
        <v>11522077</v>
      </c>
      <c r="I10" s="17">
        <v>30.4</v>
      </c>
      <c r="J10" s="31">
        <v>11938859</v>
      </c>
      <c r="K10" s="32">
        <v>29.3</v>
      </c>
      <c r="L10" s="24">
        <v>2357223</v>
      </c>
      <c r="M10" s="17">
        <v>25.7</v>
      </c>
      <c r="N10" s="31">
        <v>755596</v>
      </c>
      <c r="O10" s="32">
        <v>28.9</v>
      </c>
      <c r="P10" s="24">
        <v>782927</v>
      </c>
      <c r="Q10" s="17">
        <v>27.8</v>
      </c>
      <c r="R10" s="31">
        <v>1508618</v>
      </c>
      <c r="S10" s="18">
        <v>40.6</v>
      </c>
      <c r="T10" s="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6" t="s">
        <v>20</v>
      </c>
      <c r="B11" s="31">
        <v>15465</v>
      </c>
      <c r="C11" s="32">
        <v>1.01</v>
      </c>
      <c r="D11" s="24">
        <v>5750</v>
      </c>
      <c r="E11" s="17">
        <v>-4.4000000000000004</v>
      </c>
      <c r="F11" s="31">
        <v>10330288</v>
      </c>
      <c r="G11" s="32">
        <v>12.7</v>
      </c>
      <c r="H11" s="24">
        <v>14671723</v>
      </c>
      <c r="I11" s="17">
        <v>27.3</v>
      </c>
      <c r="J11" s="31">
        <v>15601006</v>
      </c>
      <c r="K11" s="32">
        <v>30.7</v>
      </c>
      <c r="L11" s="24">
        <v>4341435</v>
      </c>
      <c r="M11" s="17">
        <v>42</v>
      </c>
      <c r="N11" s="31">
        <v>948705</v>
      </c>
      <c r="O11" s="32">
        <v>25.6</v>
      </c>
      <c r="P11" s="24">
        <v>1008794</v>
      </c>
      <c r="Q11" s="17">
        <v>28.8</v>
      </c>
      <c r="R11" s="31">
        <v>1796572</v>
      </c>
      <c r="S11" s="18">
        <v>19.100000000000001</v>
      </c>
      <c r="T11" s="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6" t="s">
        <v>21</v>
      </c>
      <c r="B12" s="31">
        <v>15604</v>
      </c>
      <c r="C12" s="32">
        <v>1.01</v>
      </c>
      <c r="D12" s="24">
        <v>5822</v>
      </c>
      <c r="E12" s="17">
        <v>1.3</v>
      </c>
      <c r="F12" s="31">
        <v>12039219</v>
      </c>
      <c r="G12" s="32">
        <v>5.6</v>
      </c>
      <c r="H12" s="24">
        <v>14894598</v>
      </c>
      <c r="I12" s="17">
        <v>1.5</v>
      </c>
      <c r="J12" s="31">
        <v>17047676</v>
      </c>
      <c r="K12" s="32">
        <v>9.3000000000000007</v>
      </c>
      <c r="L12" s="24">
        <v>4709897</v>
      </c>
      <c r="M12" s="17">
        <v>43.2</v>
      </c>
      <c r="N12" s="31">
        <v>955000</v>
      </c>
      <c r="O12" s="32">
        <v>5.5</v>
      </c>
      <c r="P12" s="24">
        <v>1092520</v>
      </c>
      <c r="Q12" s="17">
        <v>8.3000000000000007</v>
      </c>
      <c r="R12" s="31">
        <v>2068000</v>
      </c>
      <c r="S12" s="18">
        <v>-0.2</v>
      </c>
      <c r="T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6" t="s">
        <v>22</v>
      </c>
      <c r="B13" s="31">
        <v>15832</v>
      </c>
      <c r="C13" s="32">
        <v>1.01</v>
      </c>
      <c r="D13" s="24">
        <v>5834</v>
      </c>
      <c r="E13" s="17">
        <v>-2.1</v>
      </c>
      <c r="F13" s="31">
        <v>13300340</v>
      </c>
      <c r="G13" s="32">
        <v>5</v>
      </c>
      <c r="H13" s="24">
        <v>16458774</v>
      </c>
      <c r="I13" s="17">
        <v>1.1000000000000001</v>
      </c>
      <c r="J13" s="31">
        <v>18990783</v>
      </c>
      <c r="K13" s="32">
        <v>11.4</v>
      </c>
      <c r="L13" s="24">
        <v>5567240</v>
      </c>
      <c r="M13" s="17">
        <v>48.6</v>
      </c>
      <c r="N13" s="31">
        <v>1040000</v>
      </c>
      <c r="O13" s="32">
        <v>7.4</v>
      </c>
      <c r="P13" s="24">
        <v>1199367</v>
      </c>
      <c r="Q13" s="17">
        <v>9.8000000000000007</v>
      </c>
      <c r="R13" s="31">
        <v>2280000</v>
      </c>
      <c r="S13" s="18">
        <v>10</v>
      </c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6" t="s">
        <v>23</v>
      </c>
      <c r="B14" s="31">
        <v>16065</v>
      </c>
      <c r="C14" s="32">
        <v>1.01</v>
      </c>
      <c r="D14" s="24">
        <v>5840</v>
      </c>
      <c r="E14" s="17">
        <v>0.1</v>
      </c>
      <c r="F14" s="31">
        <v>14792095</v>
      </c>
      <c r="G14" s="32">
        <v>13.4</v>
      </c>
      <c r="H14" s="24">
        <v>18430263</v>
      </c>
      <c r="I14" s="17">
        <v>12</v>
      </c>
      <c r="J14" s="31">
        <v>21075310</v>
      </c>
      <c r="K14" s="32">
        <v>11</v>
      </c>
      <c r="L14" s="24">
        <v>6211405</v>
      </c>
      <c r="M14" s="17">
        <v>47.8</v>
      </c>
      <c r="N14" s="31">
        <v>1147000</v>
      </c>
      <c r="O14" s="32">
        <v>11.2</v>
      </c>
      <c r="P14" s="24">
        <v>1311388</v>
      </c>
      <c r="Q14" s="17">
        <v>9.3000000000000007</v>
      </c>
      <c r="R14" s="31">
        <v>2533000</v>
      </c>
      <c r="S14" s="18">
        <v>10.199999999999999</v>
      </c>
      <c r="T14" s="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6" t="s">
        <v>24</v>
      </c>
      <c r="B15" s="31">
        <v>16283</v>
      </c>
      <c r="C15" s="32">
        <v>1.01</v>
      </c>
      <c r="D15" s="24">
        <v>5817</v>
      </c>
      <c r="E15" s="17">
        <v>-0.4</v>
      </c>
      <c r="F15" s="31">
        <v>16191291</v>
      </c>
      <c r="G15" s="32">
        <v>7.6</v>
      </c>
      <c r="H15" s="24">
        <v>19489358</v>
      </c>
      <c r="I15" s="17">
        <v>5.7</v>
      </c>
      <c r="J15" s="31">
        <v>22525864</v>
      </c>
      <c r="K15" s="32">
        <v>6.9</v>
      </c>
      <c r="L15" s="24">
        <v>6315442</v>
      </c>
      <c r="M15" s="17">
        <v>45.2</v>
      </c>
      <c r="N15" s="31">
        <v>1197000</v>
      </c>
      <c r="O15" s="32">
        <v>4.3</v>
      </c>
      <c r="P15" s="24">
        <v>1383313</v>
      </c>
      <c r="Q15" s="17">
        <v>5.5</v>
      </c>
      <c r="R15" s="31">
        <v>2783000</v>
      </c>
      <c r="S15" s="18">
        <v>10.8</v>
      </c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6" t="s">
        <v>25</v>
      </c>
      <c r="B16" s="31">
        <v>16566</v>
      </c>
      <c r="C16" s="32">
        <v>1.02</v>
      </c>
      <c r="D16" s="24">
        <v>5897</v>
      </c>
      <c r="E16" s="17">
        <v>1.3</v>
      </c>
      <c r="F16" s="31">
        <v>18869297</v>
      </c>
      <c r="G16" s="32">
        <v>6</v>
      </c>
      <c r="H16" s="24">
        <v>22382222</v>
      </c>
      <c r="I16" s="17">
        <v>14.8</v>
      </c>
      <c r="J16" s="31" t="s">
        <v>26</v>
      </c>
      <c r="K16" s="32" t="s">
        <v>26</v>
      </c>
      <c r="L16" s="24">
        <v>5508782</v>
      </c>
      <c r="M16" s="17">
        <v>37.200000000000003</v>
      </c>
      <c r="N16" s="31">
        <v>1351000</v>
      </c>
      <c r="O16" s="32">
        <v>-1.5</v>
      </c>
      <c r="P16" s="24" t="s">
        <v>26</v>
      </c>
      <c r="Q16" s="17" t="s">
        <v>26</v>
      </c>
      <c r="R16" s="31">
        <v>3200000</v>
      </c>
      <c r="S16" s="18">
        <v>3.3</v>
      </c>
      <c r="T16" s="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6" t="s">
        <v>27</v>
      </c>
      <c r="B17" s="31">
        <v>16794</v>
      </c>
      <c r="C17" s="32">
        <v>1.01</v>
      </c>
      <c r="D17" s="24">
        <v>5952</v>
      </c>
      <c r="E17" s="17">
        <v>9.3000000000000007</v>
      </c>
      <c r="F17" s="31">
        <v>19656969</v>
      </c>
      <c r="G17" s="32"/>
      <c r="H17" s="24">
        <v>24320747</v>
      </c>
      <c r="I17" s="17">
        <v>8.6999999999999993</v>
      </c>
      <c r="J17" s="31" t="s">
        <v>26</v>
      </c>
      <c r="K17" s="32" t="s">
        <v>26</v>
      </c>
      <c r="L17" s="24" t="s">
        <v>26</v>
      </c>
      <c r="M17" s="17" t="s">
        <v>26</v>
      </c>
      <c r="N17" s="31">
        <v>1448000</v>
      </c>
      <c r="O17" s="32"/>
      <c r="P17" s="24" t="s">
        <v>26</v>
      </c>
      <c r="Q17" s="17" t="s">
        <v>26</v>
      </c>
      <c r="R17" s="31">
        <v>3303000</v>
      </c>
      <c r="S17" s="18"/>
      <c r="T17" s="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6" t="s">
        <v>28</v>
      </c>
      <c r="B18" s="31">
        <v>16918</v>
      </c>
      <c r="C18" s="32">
        <v>1.01</v>
      </c>
      <c r="D18" s="24">
        <v>5936</v>
      </c>
      <c r="E18" s="17">
        <v>1</v>
      </c>
      <c r="F18" s="31">
        <v>20060265</v>
      </c>
      <c r="G18" s="32">
        <v>1.02</v>
      </c>
      <c r="H18" s="24">
        <v>25542383</v>
      </c>
      <c r="I18" s="17">
        <v>1.05</v>
      </c>
      <c r="J18" s="31" t="s">
        <v>26</v>
      </c>
      <c r="K18" s="32" t="s">
        <v>26</v>
      </c>
      <c r="L18" s="24" t="s">
        <v>26</v>
      </c>
      <c r="M18" s="17" t="s">
        <v>26</v>
      </c>
      <c r="N18" s="31">
        <v>1501000</v>
      </c>
      <c r="O18" s="32">
        <v>1.04</v>
      </c>
      <c r="P18" s="24" t="s">
        <v>26</v>
      </c>
      <c r="Q18" s="17" t="s">
        <v>26</v>
      </c>
      <c r="R18" s="31">
        <v>3379000</v>
      </c>
      <c r="S18" s="18">
        <v>1.02</v>
      </c>
      <c r="T18" s="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6" t="s">
        <v>29</v>
      </c>
      <c r="B19" s="31">
        <v>17179</v>
      </c>
      <c r="C19" s="32">
        <v>1.02</v>
      </c>
      <c r="D19" s="24">
        <v>5976</v>
      </c>
      <c r="E19" s="17">
        <v>1.01</v>
      </c>
      <c r="F19" s="31">
        <v>19494275</v>
      </c>
      <c r="G19" s="32">
        <v>0.98</v>
      </c>
      <c r="H19" s="24">
        <v>26163571</v>
      </c>
      <c r="I19" s="17">
        <v>1.03</v>
      </c>
      <c r="J19" s="31" t="s">
        <v>26</v>
      </c>
      <c r="K19" s="32" t="s">
        <v>26</v>
      </c>
      <c r="L19" s="24" t="s">
        <v>26</v>
      </c>
      <c r="M19" s="17" t="s">
        <v>26</v>
      </c>
      <c r="N19" s="31">
        <v>1525000</v>
      </c>
      <c r="O19" s="32">
        <v>1.02</v>
      </c>
      <c r="P19" s="24" t="s">
        <v>26</v>
      </c>
      <c r="Q19" s="17" t="s">
        <v>26</v>
      </c>
      <c r="R19" s="31">
        <v>3262000</v>
      </c>
      <c r="S19" s="18">
        <v>0.97</v>
      </c>
      <c r="T19" s="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6" t="s">
        <v>30</v>
      </c>
      <c r="B20" s="31">
        <v>17425</v>
      </c>
      <c r="C20" s="32">
        <v>1.01</v>
      </c>
      <c r="D20" s="24">
        <v>6010</v>
      </c>
      <c r="E20" s="17">
        <v>1.01</v>
      </c>
      <c r="F20" s="31">
        <v>22798467</v>
      </c>
      <c r="G20" s="32">
        <v>1.17</v>
      </c>
      <c r="H20" s="24" t="s">
        <v>31</v>
      </c>
      <c r="I20" s="17">
        <v>1.06</v>
      </c>
      <c r="J20" s="31" t="s">
        <v>26</v>
      </c>
      <c r="K20" s="32" t="s">
        <v>26</v>
      </c>
      <c r="L20" s="24" t="s">
        <v>26</v>
      </c>
      <c r="M20" s="17" t="s">
        <v>26</v>
      </c>
      <c r="N20" s="31">
        <v>1587000</v>
      </c>
      <c r="O20" s="32">
        <v>1.03</v>
      </c>
      <c r="P20" s="24" t="s">
        <v>26</v>
      </c>
      <c r="Q20" s="17" t="s">
        <v>26</v>
      </c>
      <c r="R20" s="31">
        <v>3793000</v>
      </c>
      <c r="S20" s="18">
        <v>1.1599999999999999</v>
      </c>
      <c r="T20" s="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6" t="s">
        <v>32</v>
      </c>
      <c r="B21" s="31">
        <v>17737</v>
      </c>
      <c r="C21" s="32">
        <v>1.02</v>
      </c>
      <c r="D21" s="24">
        <v>6066</v>
      </c>
      <c r="E21" s="17">
        <v>1.01</v>
      </c>
      <c r="F21" s="31">
        <v>25191624</v>
      </c>
      <c r="G21" s="32">
        <v>1.1100000000000001</v>
      </c>
      <c r="H21" s="24">
        <v>30100715</v>
      </c>
      <c r="I21" s="17">
        <v>1.0900000000000001</v>
      </c>
      <c r="J21" s="31" t="s">
        <v>26</v>
      </c>
      <c r="K21" s="32" t="s">
        <v>26</v>
      </c>
      <c r="L21" s="24" t="s">
        <v>26</v>
      </c>
      <c r="M21" s="17" t="s">
        <v>26</v>
      </c>
      <c r="N21" s="31">
        <v>1697000</v>
      </c>
      <c r="O21" s="32">
        <v>1.07</v>
      </c>
      <c r="P21" s="24" t="s">
        <v>26</v>
      </c>
      <c r="Q21" s="17" t="s">
        <v>26</v>
      </c>
      <c r="R21" s="31">
        <v>4153000</v>
      </c>
      <c r="S21" s="18">
        <v>1.1000000000000001</v>
      </c>
      <c r="T21" s="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6" t="s">
        <v>33</v>
      </c>
      <c r="B22" s="31">
        <v>17965</v>
      </c>
      <c r="C22" s="32">
        <v>1.01</v>
      </c>
      <c r="D22" s="24">
        <v>6112</v>
      </c>
      <c r="E22" s="17">
        <v>1.01</v>
      </c>
      <c r="F22" s="31">
        <v>26951842</v>
      </c>
      <c r="G22" s="32">
        <v>1.07</v>
      </c>
      <c r="H22" s="24">
        <v>32905933</v>
      </c>
      <c r="I22" s="17">
        <v>1.0900000000000001</v>
      </c>
      <c r="J22" s="31" t="s">
        <v>26</v>
      </c>
      <c r="K22" s="32" t="s">
        <v>26</v>
      </c>
      <c r="L22" s="24" t="s">
        <v>26</v>
      </c>
      <c r="M22" s="17" t="s">
        <v>26</v>
      </c>
      <c r="N22" s="31">
        <v>1832000</v>
      </c>
      <c r="O22" s="32">
        <v>1.08</v>
      </c>
      <c r="P22" s="24" t="s">
        <v>26</v>
      </c>
      <c r="Q22" s="17" t="s">
        <v>26</v>
      </c>
      <c r="R22" s="31">
        <v>4410000</v>
      </c>
      <c r="S22" s="18">
        <v>1.06</v>
      </c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6" t="s">
        <v>34</v>
      </c>
      <c r="B23" s="31">
        <v>18119</v>
      </c>
      <c r="C23" s="32">
        <v>1.01</v>
      </c>
      <c r="D23" s="24">
        <v>6064</v>
      </c>
      <c r="E23" s="17">
        <v>0.99</v>
      </c>
      <c r="F23" s="31">
        <v>25651370</v>
      </c>
      <c r="G23" s="32">
        <v>0.95</v>
      </c>
      <c r="H23" s="24">
        <v>33095151</v>
      </c>
      <c r="I23" s="17">
        <v>1.01</v>
      </c>
      <c r="J23" s="31" t="s">
        <v>26</v>
      </c>
      <c r="K23" s="32" t="s">
        <v>26</v>
      </c>
      <c r="L23" s="24" t="s">
        <v>26</v>
      </c>
      <c r="M23" s="17" t="s">
        <v>26</v>
      </c>
      <c r="N23" s="31">
        <v>1827000</v>
      </c>
      <c r="O23" s="32">
        <v>1</v>
      </c>
      <c r="P23" s="24" t="s">
        <v>26</v>
      </c>
      <c r="Q23" s="17" t="s">
        <v>26</v>
      </c>
      <c r="R23" s="31">
        <v>4230000</v>
      </c>
      <c r="S23" s="18">
        <v>0.96</v>
      </c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6" t="s">
        <v>35</v>
      </c>
      <c r="B24" s="31">
        <v>18225</v>
      </c>
      <c r="C24" s="32">
        <v>1.01</v>
      </c>
      <c r="D24" s="24">
        <v>5983</v>
      </c>
      <c r="E24" s="17">
        <v>0.99</v>
      </c>
      <c r="F24" s="31">
        <v>26806836</v>
      </c>
      <c r="G24" s="32">
        <v>1.05</v>
      </c>
      <c r="H24" s="24">
        <v>34932701</v>
      </c>
      <c r="I24" s="17">
        <v>1.06</v>
      </c>
      <c r="J24" s="31" t="s">
        <v>26</v>
      </c>
      <c r="K24" s="32" t="s">
        <v>26</v>
      </c>
      <c r="L24" s="24" t="s">
        <v>26</v>
      </c>
      <c r="M24" s="17" t="s">
        <v>26</v>
      </c>
      <c r="N24" s="31">
        <v>1917000</v>
      </c>
      <c r="O24" s="32">
        <v>1.05</v>
      </c>
      <c r="P24" s="24" t="s">
        <v>26</v>
      </c>
      <c r="Q24" s="17" t="s">
        <v>26</v>
      </c>
      <c r="R24" s="31">
        <v>4481000</v>
      </c>
      <c r="S24" s="18">
        <v>1.06</v>
      </c>
      <c r="T24" s="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6" t="s">
        <v>36</v>
      </c>
      <c r="B25" s="31">
        <v>18343</v>
      </c>
      <c r="C25" s="32">
        <v>1.01</v>
      </c>
      <c r="D25" s="24">
        <v>5992</v>
      </c>
      <c r="E25" s="17">
        <v>1</v>
      </c>
      <c r="F25" s="31">
        <v>29298922</v>
      </c>
      <c r="G25" s="32">
        <v>1.0900000000000001</v>
      </c>
      <c r="H25" s="24">
        <v>37696218</v>
      </c>
      <c r="I25" s="17">
        <v>1.08</v>
      </c>
      <c r="J25" s="31" t="s">
        <v>26</v>
      </c>
      <c r="K25" s="32" t="s">
        <v>26</v>
      </c>
      <c r="L25" s="24" t="s">
        <v>26</v>
      </c>
      <c r="M25" s="17" t="s">
        <v>26</v>
      </c>
      <c r="N25" s="31">
        <v>2041000</v>
      </c>
      <c r="O25" s="32">
        <v>1.06</v>
      </c>
      <c r="P25" s="24" t="s">
        <v>26</v>
      </c>
      <c r="Q25" s="17" t="s">
        <v>26</v>
      </c>
      <c r="R25" s="31">
        <v>4890000</v>
      </c>
      <c r="S25" s="18">
        <v>1.0900000000000001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6" t="s">
        <v>37</v>
      </c>
      <c r="B26" s="31">
        <v>18466</v>
      </c>
      <c r="C26" s="32">
        <v>1.01</v>
      </c>
      <c r="D26" s="24">
        <v>5977</v>
      </c>
      <c r="E26" s="17">
        <v>1</v>
      </c>
      <c r="F26" s="31">
        <v>33049487</v>
      </c>
      <c r="G26" s="32">
        <v>1.1299999999999999</v>
      </c>
      <c r="H26" s="24">
        <v>40694787</v>
      </c>
      <c r="I26" s="17">
        <v>1.08</v>
      </c>
      <c r="J26" s="37" t="s">
        <v>26</v>
      </c>
      <c r="K26" s="32" t="s">
        <v>26</v>
      </c>
      <c r="L26" s="35" t="s">
        <v>26</v>
      </c>
      <c r="M26" s="17" t="s">
        <v>26</v>
      </c>
      <c r="N26" s="31">
        <v>2204000</v>
      </c>
      <c r="O26" s="32">
        <v>1.08</v>
      </c>
      <c r="P26" s="35" t="s">
        <v>26</v>
      </c>
      <c r="Q26" s="17" t="s">
        <v>26</v>
      </c>
      <c r="R26" s="31">
        <v>5529000</v>
      </c>
      <c r="S26" s="18">
        <v>1.1299999999999999</v>
      </c>
      <c r="T26" s="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6" t="s">
        <v>38</v>
      </c>
      <c r="B27" s="31">
        <v>18830</v>
      </c>
      <c r="C27" s="32">
        <v>1.02</v>
      </c>
      <c r="D27" s="24">
        <v>6242</v>
      </c>
      <c r="E27" s="17">
        <f t="shared" ref="E27:E40" si="0">D27/D26</f>
        <v>1.0443366237242764</v>
      </c>
      <c r="F27" s="31">
        <v>39290</v>
      </c>
      <c r="G27" s="32">
        <v>1.19</v>
      </c>
      <c r="H27" s="24">
        <v>47119</v>
      </c>
      <c r="I27" s="17">
        <v>1.1599999999999999</v>
      </c>
      <c r="J27" s="37" t="s">
        <v>26</v>
      </c>
      <c r="K27" s="32" t="s">
        <v>26</v>
      </c>
      <c r="L27" s="35" t="s">
        <v>26</v>
      </c>
      <c r="M27" s="17" t="s">
        <v>26</v>
      </c>
      <c r="N27" s="31">
        <v>2502</v>
      </c>
      <c r="O27" s="32">
        <v>1.1399999999999999</v>
      </c>
      <c r="P27" s="35" t="s">
        <v>26</v>
      </c>
      <c r="Q27" s="17" t="s">
        <v>26</v>
      </c>
      <c r="R27" s="31">
        <v>6294</v>
      </c>
      <c r="S27" s="18">
        <v>1.1399999999999999</v>
      </c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6" t="s">
        <v>39</v>
      </c>
      <c r="B28" s="31">
        <v>19138</v>
      </c>
      <c r="C28" s="32">
        <v>1.02</v>
      </c>
      <c r="D28" s="24">
        <v>6465</v>
      </c>
      <c r="E28" s="17">
        <f t="shared" si="0"/>
        <v>1.0357257289330344</v>
      </c>
      <c r="F28" s="31">
        <v>41121</v>
      </c>
      <c r="G28" s="32">
        <f t="shared" ref="G28:G40" si="1">F28/F27</f>
        <v>1.0466021888521253</v>
      </c>
      <c r="H28" s="24">
        <v>49941</v>
      </c>
      <c r="I28" s="17">
        <f t="shared" ref="I28:I40" si="2">H28/H27</f>
        <v>1.0598909144930919</v>
      </c>
      <c r="J28" s="37" t="s">
        <v>40</v>
      </c>
      <c r="K28" s="38" t="s">
        <v>40</v>
      </c>
      <c r="L28" s="35" t="s">
        <v>40</v>
      </c>
      <c r="M28" s="19" t="s">
        <v>40</v>
      </c>
      <c r="N28" s="31">
        <v>2609</v>
      </c>
      <c r="O28" s="32">
        <f t="shared" ref="O28:O40" si="3">N28/N27</f>
        <v>1.0427657873701039</v>
      </c>
      <c r="P28" s="35" t="s">
        <v>16</v>
      </c>
      <c r="Q28" s="17" t="s">
        <v>16</v>
      </c>
      <c r="R28" s="31">
        <v>6361</v>
      </c>
      <c r="S28" s="18">
        <f t="shared" ref="S28:S40" si="4">R28/R27</f>
        <v>1.0106450587861455</v>
      </c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6" t="s">
        <v>41</v>
      </c>
      <c r="B29" s="31">
        <v>19379</v>
      </c>
      <c r="C29" s="32">
        <v>1.01</v>
      </c>
      <c r="D29" s="24">
        <v>6624</v>
      </c>
      <c r="E29" s="17">
        <f t="shared" si="0"/>
        <v>1.0245939675174014</v>
      </c>
      <c r="F29" s="31">
        <v>45552</v>
      </c>
      <c r="G29" s="32">
        <f t="shared" si="1"/>
        <v>1.1077551615962646</v>
      </c>
      <c r="H29" s="24">
        <v>50818</v>
      </c>
      <c r="I29" s="17">
        <f t="shared" si="2"/>
        <v>1.0175607216515488</v>
      </c>
      <c r="J29" s="37" t="s">
        <v>40</v>
      </c>
      <c r="K29" s="38" t="s">
        <v>40</v>
      </c>
      <c r="L29" s="35" t="s">
        <v>40</v>
      </c>
      <c r="M29" s="19" t="s">
        <v>40</v>
      </c>
      <c r="N29" s="31">
        <v>2622</v>
      </c>
      <c r="O29" s="32">
        <f t="shared" si="3"/>
        <v>1.0049827520122652</v>
      </c>
      <c r="P29" s="35" t="s">
        <v>16</v>
      </c>
      <c r="Q29" s="17" t="s">
        <v>16</v>
      </c>
      <c r="R29" s="31">
        <v>6877</v>
      </c>
      <c r="S29" s="18">
        <f t="shared" si="4"/>
        <v>1.0811193208614998</v>
      </c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6" t="s">
        <v>42</v>
      </c>
      <c r="B30" s="31">
        <v>19572</v>
      </c>
      <c r="C30" s="32">
        <f t="shared" ref="C30:C40" si="5">B30/B29</f>
        <v>1.009959234222612</v>
      </c>
      <c r="D30" s="24">
        <v>6626</v>
      </c>
      <c r="E30" s="17">
        <f t="shared" si="0"/>
        <v>1.0003019323671498</v>
      </c>
      <c r="F30" s="31">
        <v>45366</v>
      </c>
      <c r="G30" s="32">
        <f t="shared" si="1"/>
        <v>0.99591675447839834</v>
      </c>
      <c r="H30" s="24">
        <v>52481</v>
      </c>
      <c r="I30" s="17">
        <f t="shared" si="2"/>
        <v>1.032724625132827</v>
      </c>
      <c r="J30" s="37" t="s">
        <v>40</v>
      </c>
      <c r="K30" s="38" t="s">
        <v>40</v>
      </c>
      <c r="L30" s="35" t="s">
        <v>40</v>
      </c>
      <c r="M30" s="19" t="s">
        <v>40</v>
      </c>
      <c r="N30" s="31">
        <v>2681</v>
      </c>
      <c r="O30" s="32">
        <f t="shared" si="3"/>
        <v>1.0225019069412662</v>
      </c>
      <c r="P30" s="35" t="s">
        <v>16</v>
      </c>
      <c r="Q30" s="17" t="s">
        <v>16</v>
      </c>
      <c r="R30" s="31">
        <v>6847</v>
      </c>
      <c r="S30" s="18">
        <f t="shared" si="4"/>
        <v>0.99563763268867234</v>
      </c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6" t="s">
        <v>43</v>
      </c>
      <c r="B31" s="31">
        <v>19798</v>
      </c>
      <c r="C31" s="32">
        <f t="shared" si="5"/>
        <v>1.0115471081136318</v>
      </c>
      <c r="D31" s="24">
        <v>6771</v>
      </c>
      <c r="E31" s="17">
        <f t="shared" si="0"/>
        <v>1.0218834892846362</v>
      </c>
      <c r="F31" s="31">
        <v>48962</v>
      </c>
      <c r="G31" s="32">
        <f t="shared" si="1"/>
        <v>1.0792664109685668</v>
      </c>
      <c r="H31" s="24">
        <v>53930</v>
      </c>
      <c r="I31" s="17">
        <f t="shared" si="2"/>
        <v>1.0276099921876489</v>
      </c>
      <c r="J31" s="37" t="s">
        <v>40</v>
      </c>
      <c r="K31" s="38" t="s">
        <v>40</v>
      </c>
      <c r="L31" s="35" t="s">
        <v>40</v>
      </c>
      <c r="M31" s="19" t="s">
        <v>40</v>
      </c>
      <c r="N31" s="31">
        <v>2724</v>
      </c>
      <c r="O31" s="32">
        <f t="shared" si="3"/>
        <v>1.0160387914957105</v>
      </c>
      <c r="P31" s="35" t="s">
        <v>16</v>
      </c>
      <c r="Q31" s="17" t="s">
        <v>16</v>
      </c>
      <c r="R31" s="31">
        <v>7231</v>
      </c>
      <c r="S31" s="18">
        <f t="shared" si="4"/>
        <v>1.0560829560391412</v>
      </c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6" t="s">
        <v>44</v>
      </c>
      <c r="B32" s="31">
        <v>19980</v>
      </c>
      <c r="C32" s="32">
        <f t="shared" si="5"/>
        <v>1.0091928477624001</v>
      </c>
      <c r="D32" s="24">
        <v>6891</v>
      </c>
      <c r="E32" s="17">
        <f t="shared" si="0"/>
        <v>1.0177226406734603</v>
      </c>
      <c r="F32" s="31">
        <v>48372</v>
      </c>
      <c r="G32" s="32">
        <f t="shared" si="1"/>
        <v>0.98794983865038188</v>
      </c>
      <c r="H32" s="24">
        <v>56097</v>
      </c>
      <c r="I32" s="17">
        <f t="shared" si="2"/>
        <v>1.0401817170406082</v>
      </c>
      <c r="J32" s="37" t="s">
        <v>40</v>
      </c>
      <c r="K32" s="38" t="s">
        <v>40</v>
      </c>
      <c r="L32" s="35" t="s">
        <v>40</v>
      </c>
      <c r="M32" s="17" t="s">
        <v>40</v>
      </c>
      <c r="N32" s="31">
        <v>2808</v>
      </c>
      <c r="O32" s="32">
        <f t="shared" si="3"/>
        <v>1.0308370044052864</v>
      </c>
      <c r="P32" s="35" t="s">
        <v>40</v>
      </c>
      <c r="Q32" s="17" t="s">
        <v>40</v>
      </c>
      <c r="R32" s="31">
        <v>7020</v>
      </c>
      <c r="S32" s="18">
        <f t="shared" si="4"/>
        <v>0.97082008021020605</v>
      </c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6" t="s">
        <v>45</v>
      </c>
      <c r="B33" s="31">
        <v>19915</v>
      </c>
      <c r="C33" s="32">
        <f t="shared" si="5"/>
        <v>0.99674674674674679</v>
      </c>
      <c r="D33" s="24">
        <v>6872</v>
      </c>
      <c r="E33" s="17">
        <f t="shared" si="0"/>
        <v>0.99724278043825276</v>
      </c>
      <c r="F33" s="31">
        <v>51718</v>
      </c>
      <c r="G33" s="32">
        <f t="shared" si="1"/>
        <v>1.06917224840817</v>
      </c>
      <c r="H33" s="24">
        <v>57163</v>
      </c>
      <c r="I33" s="17">
        <f t="shared" si="2"/>
        <v>1.0190027987236394</v>
      </c>
      <c r="J33" s="37" t="s">
        <v>40</v>
      </c>
      <c r="K33" s="38" t="s">
        <v>40</v>
      </c>
      <c r="L33" s="35" t="s">
        <v>40</v>
      </c>
      <c r="M33" s="19" t="s">
        <v>40</v>
      </c>
      <c r="N33" s="31">
        <v>2870</v>
      </c>
      <c r="O33" s="32">
        <f t="shared" si="3"/>
        <v>1.0220797720797721</v>
      </c>
      <c r="P33" s="35" t="s">
        <v>40</v>
      </c>
      <c r="Q33" s="19" t="s">
        <v>40</v>
      </c>
      <c r="R33" s="31">
        <v>7535</v>
      </c>
      <c r="S33" s="18">
        <f t="shared" si="4"/>
        <v>1.0733618233618234</v>
      </c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6" t="s">
        <v>46</v>
      </c>
      <c r="B34" s="31">
        <v>19714</v>
      </c>
      <c r="C34" s="32">
        <f t="shared" si="5"/>
        <v>0.98990710519708758</v>
      </c>
      <c r="D34" s="24">
        <v>6820</v>
      </c>
      <c r="E34" s="17">
        <f t="shared" si="0"/>
        <v>0.99243306169965073</v>
      </c>
      <c r="F34" s="31">
        <v>52711</v>
      </c>
      <c r="G34" s="32">
        <f t="shared" si="1"/>
        <v>1.0192002784330407</v>
      </c>
      <c r="H34" s="24">
        <v>53482</v>
      </c>
      <c r="I34" s="17">
        <f t="shared" si="2"/>
        <v>0.93560519916729357</v>
      </c>
      <c r="J34" s="37" t="s">
        <v>40</v>
      </c>
      <c r="K34" s="38" t="s">
        <v>40</v>
      </c>
      <c r="L34" s="35" t="s">
        <v>40</v>
      </c>
      <c r="M34" s="19" t="s">
        <v>40</v>
      </c>
      <c r="N34" s="31">
        <v>2713</v>
      </c>
      <c r="O34" s="32">
        <f t="shared" si="3"/>
        <v>0.94529616724738674</v>
      </c>
      <c r="P34" s="35" t="s">
        <v>40</v>
      </c>
      <c r="Q34" s="19" t="s">
        <v>40</v>
      </c>
      <c r="R34" s="31">
        <v>7729</v>
      </c>
      <c r="S34" s="18">
        <f t="shared" si="4"/>
        <v>1.0257465162574653</v>
      </c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6" t="s">
        <v>47</v>
      </c>
      <c r="B35" s="31">
        <v>19549</v>
      </c>
      <c r="C35" s="32">
        <f t="shared" si="5"/>
        <v>0.99163031348280406</v>
      </c>
      <c r="D35" s="24">
        <v>6738</v>
      </c>
      <c r="E35" s="17">
        <f t="shared" si="0"/>
        <v>0.98797653958944287</v>
      </c>
      <c r="F35" s="31">
        <v>48343</v>
      </c>
      <c r="G35" s="32">
        <f t="shared" si="1"/>
        <v>0.917133046233234</v>
      </c>
      <c r="H35" s="24">
        <v>50951</v>
      </c>
      <c r="I35" s="17">
        <f t="shared" si="2"/>
        <v>0.95267566657940994</v>
      </c>
      <c r="J35" s="37" t="s">
        <v>40</v>
      </c>
      <c r="K35" s="38" t="s">
        <v>40</v>
      </c>
      <c r="L35" s="35" t="s">
        <v>40</v>
      </c>
      <c r="M35" s="19" t="s">
        <v>40</v>
      </c>
      <c r="N35" s="31">
        <v>2606</v>
      </c>
      <c r="O35" s="32">
        <f t="shared" si="3"/>
        <v>0.96056026538886841</v>
      </c>
      <c r="P35" s="35" t="s">
        <v>40</v>
      </c>
      <c r="Q35" s="19" t="s">
        <v>40</v>
      </c>
      <c r="R35" s="31">
        <v>7175</v>
      </c>
      <c r="S35" s="18">
        <f t="shared" si="4"/>
        <v>0.92832190451546126</v>
      </c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6" t="s">
        <v>48</v>
      </c>
      <c r="B36" s="31">
        <v>19507</v>
      </c>
      <c r="C36" s="32">
        <f t="shared" si="5"/>
        <v>0.99785155250907975</v>
      </c>
      <c r="D36" s="24">
        <v>6709</v>
      </c>
      <c r="E36" s="17">
        <f t="shared" si="0"/>
        <v>0.99569605224102109</v>
      </c>
      <c r="F36" s="31">
        <v>45797</v>
      </c>
      <c r="G36" s="32">
        <f t="shared" si="1"/>
        <v>0.9473346709968351</v>
      </c>
      <c r="H36" s="24">
        <v>51811</v>
      </c>
      <c r="I36" s="17">
        <f t="shared" si="2"/>
        <v>1.0168789621400953</v>
      </c>
      <c r="J36" s="37" t="s">
        <v>40</v>
      </c>
      <c r="K36" s="38" t="s">
        <v>40</v>
      </c>
      <c r="L36" s="35" t="s">
        <v>40</v>
      </c>
      <c r="M36" s="19" t="s">
        <v>40</v>
      </c>
      <c r="N36" s="31">
        <v>2656</v>
      </c>
      <c r="O36" s="32">
        <f t="shared" si="3"/>
        <v>1.0191864927091328</v>
      </c>
      <c r="P36" s="35" t="s">
        <v>40</v>
      </c>
      <c r="Q36" s="19" t="s">
        <v>40</v>
      </c>
      <c r="R36" s="31">
        <v>6826</v>
      </c>
      <c r="S36" s="18">
        <f t="shared" si="4"/>
        <v>0.95135888501742161</v>
      </c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6" t="s">
        <v>49</v>
      </c>
      <c r="B37" s="31">
        <v>19653</v>
      </c>
      <c r="C37" s="32">
        <f t="shared" si="5"/>
        <v>1.0074844927461937</v>
      </c>
      <c r="D37" s="24">
        <v>6741</v>
      </c>
      <c r="E37" s="17">
        <f t="shared" si="0"/>
        <v>1.0047697123267252</v>
      </c>
      <c r="F37" s="31">
        <v>49593</v>
      </c>
      <c r="G37" s="32">
        <f t="shared" si="1"/>
        <v>1.0828875253837587</v>
      </c>
      <c r="H37" s="24">
        <v>52990</v>
      </c>
      <c r="I37" s="17">
        <f t="shared" si="2"/>
        <v>1.0227557854509659</v>
      </c>
      <c r="J37" s="37" t="s">
        <v>40</v>
      </c>
      <c r="K37" s="38" t="s">
        <v>40</v>
      </c>
      <c r="L37" s="35" t="s">
        <v>40</v>
      </c>
      <c r="M37" s="19" t="s">
        <v>40</v>
      </c>
      <c r="N37" s="31">
        <v>2696</v>
      </c>
      <c r="O37" s="32">
        <f t="shared" si="3"/>
        <v>1.0150602409638554</v>
      </c>
      <c r="P37" s="35" t="s">
        <v>40</v>
      </c>
      <c r="Q37" s="19" t="s">
        <v>40</v>
      </c>
      <c r="R37" s="31">
        <v>7357</v>
      </c>
      <c r="S37" s="18">
        <f t="shared" si="4"/>
        <v>1.0777907998828011</v>
      </c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6" t="s">
        <v>50</v>
      </c>
      <c r="B38" s="31">
        <v>19627</v>
      </c>
      <c r="C38" s="32">
        <f t="shared" si="5"/>
        <v>0.99867704676130875</v>
      </c>
      <c r="D38" s="24">
        <v>6788</v>
      </c>
      <c r="E38" s="17">
        <f t="shared" si="0"/>
        <v>1.0069722593087078</v>
      </c>
      <c r="F38" s="31">
        <v>48024</v>
      </c>
      <c r="G38" s="44">
        <f t="shared" si="1"/>
        <v>0.96836247050995106</v>
      </c>
      <c r="H38" s="24">
        <v>50899</v>
      </c>
      <c r="I38" s="45">
        <f t="shared" si="2"/>
        <v>0.9605397244763163</v>
      </c>
      <c r="J38" s="37" t="s">
        <v>40</v>
      </c>
      <c r="K38" s="38" t="s">
        <v>40</v>
      </c>
      <c r="L38" s="35" t="s">
        <v>40</v>
      </c>
      <c r="M38" s="19" t="s">
        <v>40</v>
      </c>
      <c r="N38" s="31">
        <v>2593</v>
      </c>
      <c r="O38" s="44">
        <f t="shared" si="3"/>
        <v>0.96179525222551931</v>
      </c>
      <c r="P38" s="35" t="s">
        <v>40</v>
      </c>
      <c r="Q38" s="19" t="s">
        <v>40</v>
      </c>
      <c r="R38" s="31">
        <v>7075</v>
      </c>
      <c r="S38" s="18">
        <f t="shared" si="4"/>
        <v>0.96166915862443936</v>
      </c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6" t="s">
        <v>51</v>
      </c>
      <c r="B39" s="31">
        <v>19545</v>
      </c>
      <c r="C39" s="32">
        <f t="shared" si="5"/>
        <v>0.99582208182605592</v>
      </c>
      <c r="D39" s="24">
        <v>6752</v>
      </c>
      <c r="E39" s="17">
        <f t="shared" si="0"/>
        <v>0.99469652327637004</v>
      </c>
      <c r="F39" s="31">
        <v>49769</v>
      </c>
      <c r="G39" s="44">
        <f t="shared" si="1"/>
        <v>1.0363359986673331</v>
      </c>
      <c r="H39" s="24">
        <v>51587</v>
      </c>
      <c r="I39" s="45">
        <f t="shared" si="2"/>
        <v>1.0135169649698423</v>
      </c>
      <c r="J39" s="37" t="s">
        <v>40</v>
      </c>
      <c r="K39" s="38" t="s">
        <v>40</v>
      </c>
      <c r="L39" s="35" t="s">
        <v>40</v>
      </c>
      <c r="M39" s="19" t="s">
        <v>40</v>
      </c>
      <c r="N39" s="31">
        <v>2639</v>
      </c>
      <c r="O39" s="44">
        <f t="shared" si="3"/>
        <v>1.017740069417663</v>
      </c>
      <c r="P39" s="35" t="s">
        <v>40</v>
      </c>
      <c r="Q39" s="19" t="s">
        <v>40</v>
      </c>
      <c r="R39" s="31">
        <v>7371</v>
      </c>
      <c r="S39" s="18">
        <f t="shared" si="4"/>
        <v>1.0418374558303887</v>
      </c>
      <c r="T39" s="4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16" t="s">
        <v>52</v>
      </c>
      <c r="B40" s="31">
        <v>19545</v>
      </c>
      <c r="C40" s="32">
        <f t="shared" si="5"/>
        <v>1</v>
      </c>
      <c r="D40" s="24">
        <v>6808</v>
      </c>
      <c r="E40" s="32">
        <f t="shared" si="0"/>
        <v>1.0082938388625593</v>
      </c>
      <c r="F40" s="31">
        <v>50595</v>
      </c>
      <c r="G40" s="32">
        <f t="shared" si="1"/>
        <v>1.016596676646105</v>
      </c>
      <c r="H40" s="24">
        <v>51869</v>
      </c>
      <c r="I40" s="17">
        <f t="shared" si="2"/>
        <v>1.0054664934964235</v>
      </c>
      <c r="J40" s="46" t="s">
        <v>59</v>
      </c>
      <c r="K40" s="32" t="s">
        <v>53</v>
      </c>
      <c r="L40" s="47" t="s">
        <v>53</v>
      </c>
      <c r="M40" s="17" t="s">
        <v>53</v>
      </c>
      <c r="N40" s="31">
        <v>2654</v>
      </c>
      <c r="O40" s="32">
        <f t="shared" si="3"/>
        <v>1.0056839712012127</v>
      </c>
      <c r="P40" s="47" t="s">
        <v>53</v>
      </c>
      <c r="Q40" s="17" t="s">
        <v>53</v>
      </c>
      <c r="R40" s="31">
        <v>7432</v>
      </c>
      <c r="S40" s="18">
        <f t="shared" si="4"/>
        <v>1.0082756749423416</v>
      </c>
      <c r="T40" s="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55" t="s">
        <v>60</v>
      </c>
      <c r="B41" s="56">
        <v>19516</v>
      </c>
      <c r="C41" s="57">
        <f>B41/B39</f>
        <v>0.99851624456382704</v>
      </c>
      <c r="D41" s="58">
        <v>6926</v>
      </c>
      <c r="E41" s="57">
        <f>D41/D39</f>
        <v>1.0257701421800949</v>
      </c>
      <c r="F41" s="56">
        <v>52965</v>
      </c>
      <c r="G41" s="57">
        <f>F41/F39</f>
        <v>1.0642166810665274</v>
      </c>
      <c r="H41" s="58">
        <v>50288</v>
      </c>
      <c r="I41" s="59">
        <f>H41/H39</f>
        <v>0.9748192374047725</v>
      </c>
      <c r="J41" s="60" t="s">
        <v>53</v>
      </c>
      <c r="K41" s="57" t="s">
        <v>53</v>
      </c>
      <c r="L41" s="61" t="s">
        <v>53</v>
      </c>
      <c r="M41" s="59" t="s">
        <v>53</v>
      </c>
      <c r="N41" s="56">
        <v>2577</v>
      </c>
      <c r="O41" s="57">
        <f>N41/N39</f>
        <v>0.97650625236832134</v>
      </c>
      <c r="P41" s="61" t="s">
        <v>53</v>
      </c>
      <c r="Q41" s="59" t="s">
        <v>53</v>
      </c>
      <c r="R41" s="56">
        <v>7647</v>
      </c>
      <c r="S41" s="62">
        <f>R41/R39</f>
        <v>1.0374440374440375</v>
      </c>
      <c r="T41" s="4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55" t="s">
        <v>61</v>
      </c>
      <c r="B42" s="56">
        <v>19272</v>
      </c>
      <c r="C42" s="57">
        <f>B42/B40</f>
        <v>0.98603223330775136</v>
      </c>
      <c r="D42" s="58">
        <v>6938</v>
      </c>
      <c r="E42" s="57">
        <f>D42/D40</f>
        <v>1.0190951821386605</v>
      </c>
      <c r="F42" s="56">
        <v>59787</v>
      </c>
      <c r="G42" s="57">
        <f>F42/F40</f>
        <v>1.1816780314260302</v>
      </c>
      <c r="H42" s="58">
        <v>52076</v>
      </c>
      <c r="I42" s="59">
        <f>H42/H40</f>
        <v>1.0039908230349535</v>
      </c>
      <c r="J42" s="60" t="s">
        <v>59</v>
      </c>
      <c r="K42" s="57" t="s">
        <v>53</v>
      </c>
      <c r="L42" s="61" t="s">
        <v>53</v>
      </c>
      <c r="M42" s="59" t="s">
        <v>53</v>
      </c>
      <c r="N42" s="56">
        <v>2702</v>
      </c>
      <c r="O42" s="57">
        <f>N42/N40</f>
        <v>1.0180859080633007</v>
      </c>
      <c r="P42" s="61" t="s">
        <v>53</v>
      </c>
      <c r="Q42" s="59" t="s">
        <v>53</v>
      </c>
      <c r="R42" s="56">
        <v>8617</v>
      </c>
      <c r="S42" s="62">
        <f>R42/R40</f>
        <v>1.1594456404736275</v>
      </c>
      <c r="T42" s="4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48" t="s">
        <v>62</v>
      </c>
      <c r="B43" s="49">
        <v>19129</v>
      </c>
      <c r="C43" s="50">
        <f>B43/B41</f>
        <v>0.98017011682721866</v>
      </c>
      <c r="D43" s="51">
        <v>7063</v>
      </c>
      <c r="E43" s="50">
        <f>D43/D41</f>
        <v>1.0197805371065549</v>
      </c>
      <c r="F43" s="49">
        <v>65886</v>
      </c>
      <c r="G43" s="50">
        <f>F43/F41</f>
        <v>1.2439535542339282</v>
      </c>
      <c r="H43" s="51">
        <v>53653</v>
      </c>
      <c r="I43" s="52">
        <f>H43/H41</f>
        <v>1.066914572064906</v>
      </c>
      <c r="J43" s="53" t="s">
        <v>53</v>
      </c>
      <c r="K43" s="50" t="s">
        <v>53</v>
      </c>
      <c r="L43" s="54" t="s">
        <v>53</v>
      </c>
      <c r="M43" s="52" t="s">
        <v>53</v>
      </c>
      <c r="N43" s="49">
        <v>2805</v>
      </c>
      <c r="O43" s="50">
        <f>N43/N41</f>
        <v>1.0884749708963912</v>
      </c>
      <c r="P43" s="54" t="s">
        <v>53</v>
      </c>
      <c r="Q43" s="52" t="s">
        <v>53</v>
      </c>
      <c r="R43" s="49">
        <v>9328</v>
      </c>
      <c r="S43" s="64">
        <f>R43/R41</f>
        <v>1.2198247678828298</v>
      </c>
      <c r="T43" s="4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5"/>
      <c r="O44" s="4"/>
      <c r="P44" s="4"/>
      <c r="Q44" s="4"/>
      <c r="R44" s="4"/>
      <c r="S44" s="6" t="s">
        <v>56</v>
      </c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43" t="s">
        <v>63</v>
      </c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43" t="s">
        <v>58</v>
      </c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</sheetData>
  <phoneticPr fontId="3"/>
  <pageMargins left="0.62" right="0.5" top="0.51" bottom="0.98399999999999999" header="0.51200000000000001" footer="0.51200000000000001"/>
  <pageSetup paperSize="9" scale="6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90"/>
  <sheetViews>
    <sheetView zoomScale="75" zoomScaleNormal="12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ColWidth="12" defaultRowHeight="14.25" x14ac:dyDescent="0.3"/>
  <cols>
    <col min="1" max="1" width="8.46484375" style="3" customWidth="1"/>
    <col min="2" max="16384" width="12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6"/>
      <c r="S3" s="6" t="s">
        <v>55</v>
      </c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2"/>
      <c r="S4" s="42" t="s">
        <v>68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7" t="s">
        <v>2</v>
      </c>
      <c r="B5" s="25" t="s">
        <v>3</v>
      </c>
      <c r="C5" s="26"/>
      <c r="D5" s="8" t="s">
        <v>4</v>
      </c>
      <c r="E5" s="8"/>
      <c r="F5" s="25" t="s">
        <v>5</v>
      </c>
      <c r="G5" s="26"/>
      <c r="H5" s="8" t="s">
        <v>6</v>
      </c>
      <c r="I5" s="8"/>
      <c r="J5" s="25" t="s">
        <v>7</v>
      </c>
      <c r="K5" s="26"/>
      <c r="L5" s="8" t="s">
        <v>8</v>
      </c>
      <c r="M5" s="8"/>
      <c r="N5" s="25" t="s">
        <v>9</v>
      </c>
      <c r="O5" s="26"/>
      <c r="P5" s="8" t="s">
        <v>10</v>
      </c>
      <c r="Q5" s="8"/>
      <c r="R5" s="25"/>
      <c r="S5" s="9"/>
      <c r="T5" s="4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0"/>
      <c r="B6" s="27" t="s">
        <v>11</v>
      </c>
      <c r="C6" s="28" t="s">
        <v>12</v>
      </c>
      <c r="D6" s="22" t="s">
        <v>13</v>
      </c>
      <c r="E6" s="11" t="s">
        <v>12</v>
      </c>
      <c r="F6" s="27" t="s">
        <v>14</v>
      </c>
      <c r="G6" s="28" t="s">
        <v>12</v>
      </c>
      <c r="H6" s="22" t="s">
        <v>14</v>
      </c>
      <c r="I6" s="11" t="s">
        <v>12</v>
      </c>
      <c r="J6" s="27" t="s">
        <v>14</v>
      </c>
      <c r="K6" s="28" t="s">
        <v>12</v>
      </c>
      <c r="L6" s="22" t="s">
        <v>14</v>
      </c>
      <c r="M6" s="11" t="s">
        <v>12</v>
      </c>
      <c r="N6" s="27" t="s">
        <v>14</v>
      </c>
      <c r="O6" s="28" t="s">
        <v>12</v>
      </c>
      <c r="P6" s="22" t="s">
        <v>14</v>
      </c>
      <c r="Q6" s="11" t="s">
        <v>12</v>
      </c>
      <c r="R6" s="27" t="s">
        <v>14</v>
      </c>
      <c r="S6" s="12" t="s">
        <v>12</v>
      </c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3" t="s">
        <v>15</v>
      </c>
      <c r="B7" s="29">
        <v>14798</v>
      </c>
      <c r="C7" s="30" t="s">
        <v>16</v>
      </c>
      <c r="D7" s="23">
        <v>5888</v>
      </c>
      <c r="E7" s="14" t="s">
        <v>16</v>
      </c>
      <c r="F7" s="29">
        <v>4918837</v>
      </c>
      <c r="G7" s="34" t="s">
        <v>16</v>
      </c>
      <c r="H7" s="23">
        <v>6501605</v>
      </c>
      <c r="I7" s="14" t="s">
        <v>16</v>
      </c>
      <c r="J7" s="29">
        <v>6712386</v>
      </c>
      <c r="K7" s="34" t="s">
        <v>16</v>
      </c>
      <c r="L7" s="23">
        <v>1582768</v>
      </c>
      <c r="M7" s="14">
        <v>32.200000000000003</v>
      </c>
      <c r="N7" s="29">
        <v>439357</v>
      </c>
      <c r="O7" s="34" t="s">
        <v>16</v>
      </c>
      <c r="P7" s="23">
        <v>453601</v>
      </c>
      <c r="Q7" s="14" t="s">
        <v>16</v>
      </c>
      <c r="R7" s="29">
        <v>835400</v>
      </c>
      <c r="S7" s="15" t="s">
        <v>16</v>
      </c>
      <c r="T7" s="4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6" t="s">
        <v>17</v>
      </c>
      <c r="B8" s="31">
        <v>14875</v>
      </c>
      <c r="C8" s="32">
        <v>1.01</v>
      </c>
      <c r="D8" s="24">
        <v>6027</v>
      </c>
      <c r="E8" s="17">
        <v>2.4</v>
      </c>
      <c r="F8" s="31">
        <v>5217573</v>
      </c>
      <c r="G8" s="32">
        <v>6.1</v>
      </c>
      <c r="H8" s="24">
        <v>6320969</v>
      </c>
      <c r="I8" s="17">
        <v>-2.8</v>
      </c>
      <c r="J8" s="31">
        <v>6656834</v>
      </c>
      <c r="K8" s="32">
        <v>-0.8</v>
      </c>
      <c r="L8" s="24">
        <v>1103396</v>
      </c>
      <c r="M8" s="17">
        <v>21.1</v>
      </c>
      <c r="N8" s="31">
        <v>424939</v>
      </c>
      <c r="O8" s="32">
        <v>-3.3</v>
      </c>
      <c r="P8" s="24">
        <v>447518</v>
      </c>
      <c r="Q8" s="17">
        <v>-1.3</v>
      </c>
      <c r="R8" s="31">
        <v>865700</v>
      </c>
      <c r="S8" s="18">
        <v>3.6</v>
      </c>
      <c r="T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6" t="s">
        <v>18</v>
      </c>
      <c r="B9" s="31">
        <v>15071</v>
      </c>
      <c r="C9" s="32">
        <v>1.01</v>
      </c>
      <c r="D9" s="24">
        <v>6017</v>
      </c>
      <c r="E9" s="17">
        <v>-0.2</v>
      </c>
      <c r="F9" s="31">
        <v>6456988</v>
      </c>
      <c r="G9" s="32">
        <v>23.8</v>
      </c>
      <c r="H9" s="24">
        <v>8835175</v>
      </c>
      <c r="I9" s="17">
        <v>39.799999999999997</v>
      </c>
      <c r="J9" s="31">
        <v>9232386</v>
      </c>
      <c r="K9" s="32">
        <v>38.700000000000003</v>
      </c>
      <c r="L9" s="24">
        <v>2378187</v>
      </c>
      <c r="M9" s="17">
        <v>36.799999999999997</v>
      </c>
      <c r="N9" s="31">
        <v>586237</v>
      </c>
      <c r="O9" s="32">
        <v>38</v>
      </c>
      <c r="P9" s="24">
        <v>612593</v>
      </c>
      <c r="Q9" s="17">
        <v>36.9</v>
      </c>
      <c r="R9" s="31">
        <v>1073124</v>
      </c>
      <c r="S9" s="18">
        <v>24</v>
      </c>
      <c r="T9" s="4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6" t="s">
        <v>19</v>
      </c>
      <c r="B10" s="31">
        <v>15249</v>
      </c>
      <c r="C10" s="32">
        <v>1.01</v>
      </c>
      <c r="D10" s="24">
        <v>6075</v>
      </c>
      <c r="E10" s="17">
        <v>1</v>
      </c>
      <c r="F10" s="31">
        <v>9164854</v>
      </c>
      <c r="G10" s="32">
        <v>41.9</v>
      </c>
      <c r="H10" s="24">
        <v>11522077</v>
      </c>
      <c r="I10" s="17">
        <v>30.4</v>
      </c>
      <c r="J10" s="31">
        <v>11938859</v>
      </c>
      <c r="K10" s="32">
        <v>29.3</v>
      </c>
      <c r="L10" s="24">
        <v>2357223</v>
      </c>
      <c r="M10" s="17">
        <v>25.7</v>
      </c>
      <c r="N10" s="31">
        <v>755596</v>
      </c>
      <c r="O10" s="32">
        <v>28.9</v>
      </c>
      <c r="P10" s="24">
        <v>782927</v>
      </c>
      <c r="Q10" s="17">
        <v>27.8</v>
      </c>
      <c r="R10" s="31">
        <v>1508618</v>
      </c>
      <c r="S10" s="18">
        <v>40.6</v>
      </c>
      <c r="T10" s="4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6" t="s">
        <v>20</v>
      </c>
      <c r="B11" s="31">
        <v>15465</v>
      </c>
      <c r="C11" s="32">
        <v>1.01</v>
      </c>
      <c r="D11" s="24">
        <v>5750</v>
      </c>
      <c r="E11" s="17">
        <v>-4.4000000000000004</v>
      </c>
      <c r="F11" s="31">
        <v>10330288</v>
      </c>
      <c r="G11" s="32">
        <v>12.7</v>
      </c>
      <c r="H11" s="24">
        <v>14671723</v>
      </c>
      <c r="I11" s="17">
        <v>27.3</v>
      </c>
      <c r="J11" s="31">
        <v>15601006</v>
      </c>
      <c r="K11" s="32">
        <v>30.7</v>
      </c>
      <c r="L11" s="24">
        <v>4341435</v>
      </c>
      <c r="M11" s="17">
        <v>42</v>
      </c>
      <c r="N11" s="31">
        <v>948705</v>
      </c>
      <c r="O11" s="32">
        <v>25.6</v>
      </c>
      <c r="P11" s="24">
        <v>1008794</v>
      </c>
      <c r="Q11" s="17">
        <v>28.8</v>
      </c>
      <c r="R11" s="31">
        <v>1796572</v>
      </c>
      <c r="S11" s="18">
        <v>19.100000000000001</v>
      </c>
      <c r="T11" s="4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6" t="s">
        <v>21</v>
      </c>
      <c r="B12" s="31">
        <v>15604</v>
      </c>
      <c r="C12" s="32">
        <v>1.01</v>
      </c>
      <c r="D12" s="24">
        <v>5822</v>
      </c>
      <c r="E12" s="17">
        <v>1.3</v>
      </c>
      <c r="F12" s="31">
        <v>12039219</v>
      </c>
      <c r="G12" s="32">
        <v>5.6</v>
      </c>
      <c r="H12" s="24">
        <v>14894598</v>
      </c>
      <c r="I12" s="17">
        <v>1.5</v>
      </c>
      <c r="J12" s="31">
        <v>17047676</v>
      </c>
      <c r="K12" s="32">
        <v>9.3000000000000007</v>
      </c>
      <c r="L12" s="24">
        <v>4709897</v>
      </c>
      <c r="M12" s="17">
        <v>43.2</v>
      </c>
      <c r="N12" s="31">
        <v>955000</v>
      </c>
      <c r="O12" s="32">
        <v>5.5</v>
      </c>
      <c r="P12" s="24">
        <v>1092520</v>
      </c>
      <c r="Q12" s="17">
        <v>8.3000000000000007</v>
      </c>
      <c r="R12" s="31">
        <v>2068000</v>
      </c>
      <c r="S12" s="18">
        <v>-0.2</v>
      </c>
      <c r="T12" s="4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6" t="s">
        <v>22</v>
      </c>
      <c r="B13" s="31">
        <v>15832</v>
      </c>
      <c r="C13" s="32">
        <v>1.01</v>
      </c>
      <c r="D13" s="24">
        <v>5834</v>
      </c>
      <c r="E13" s="17">
        <v>-2.1</v>
      </c>
      <c r="F13" s="31">
        <v>13300340</v>
      </c>
      <c r="G13" s="32">
        <v>5</v>
      </c>
      <c r="H13" s="24">
        <v>16458774</v>
      </c>
      <c r="I13" s="17">
        <v>1.1000000000000001</v>
      </c>
      <c r="J13" s="31">
        <v>18990783</v>
      </c>
      <c r="K13" s="32">
        <v>11.4</v>
      </c>
      <c r="L13" s="24">
        <v>5567240</v>
      </c>
      <c r="M13" s="17">
        <v>48.6</v>
      </c>
      <c r="N13" s="31">
        <v>1040000</v>
      </c>
      <c r="O13" s="32">
        <v>7.4</v>
      </c>
      <c r="P13" s="24">
        <v>1199367</v>
      </c>
      <c r="Q13" s="17">
        <v>9.8000000000000007</v>
      </c>
      <c r="R13" s="31">
        <v>2280000</v>
      </c>
      <c r="S13" s="18">
        <v>10</v>
      </c>
      <c r="T13" s="4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6" t="s">
        <v>23</v>
      </c>
      <c r="B14" s="31">
        <v>16065</v>
      </c>
      <c r="C14" s="32">
        <v>1.01</v>
      </c>
      <c r="D14" s="24">
        <v>5840</v>
      </c>
      <c r="E14" s="17">
        <v>0.1</v>
      </c>
      <c r="F14" s="31">
        <v>14792095</v>
      </c>
      <c r="G14" s="32">
        <v>13.4</v>
      </c>
      <c r="H14" s="24">
        <v>18430263</v>
      </c>
      <c r="I14" s="17">
        <v>12</v>
      </c>
      <c r="J14" s="31">
        <v>21075310</v>
      </c>
      <c r="K14" s="32">
        <v>11</v>
      </c>
      <c r="L14" s="24">
        <v>6211405</v>
      </c>
      <c r="M14" s="17">
        <v>47.8</v>
      </c>
      <c r="N14" s="31">
        <v>1147000</v>
      </c>
      <c r="O14" s="32">
        <v>11.2</v>
      </c>
      <c r="P14" s="24">
        <v>1311388</v>
      </c>
      <c r="Q14" s="17">
        <v>9.3000000000000007</v>
      </c>
      <c r="R14" s="31">
        <v>2533000</v>
      </c>
      <c r="S14" s="18">
        <v>10.199999999999999</v>
      </c>
      <c r="T14" s="4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6" t="s">
        <v>24</v>
      </c>
      <c r="B15" s="31">
        <v>16283</v>
      </c>
      <c r="C15" s="32">
        <v>1.01</v>
      </c>
      <c r="D15" s="24">
        <v>5817</v>
      </c>
      <c r="E15" s="17">
        <v>-0.4</v>
      </c>
      <c r="F15" s="31">
        <v>16191291</v>
      </c>
      <c r="G15" s="32">
        <v>7.6</v>
      </c>
      <c r="H15" s="24">
        <v>19489358</v>
      </c>
      <c r="I15" s="17">
        <v>5.7</v>
      </c>
      <c r="J15" s="31">
        <v>22525864</v>
      </c>
      <c r="K15" s="32">
        <v>6.9</v>
      </c>
      <c r="L15" s="24">
        <v>6315442</v>
      </c>
      <c r="M15" s="17">
        <v>45.2</v>
      </c>
      <c r="N15" s="31">
        <v>1197000</v>
      </c>
      <c r="O15" s="32">
        <v>4.3</v>
      </c>
      <c r="P15" s="24">
        <v>1383313</v>
      </c>
      <c r="Q15" s="17">
        <v>5.5</v>
      </c>
      <c r="R15" s="31">
        <v>2783000</v>
      </c>
      <c r="S15" s="18">
        <v>10.8</v>
      </c>
      <c r="T15" s="4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6" t="s">
        <v>25</v>
      </c>
      <c r="B16" s="31">
        <v>16566</v>
      </c>
      <c r="C16" s="32">
        <v>1.02</v>
      </c>
      <c r="D16" s="24">
        <v>5897</v>
      </c>
      <c r="E16" s="17">
        <v>1.3</v>
      </c>
      <c r="F16" s="31">
        <v>18869297</v>
      </c>
      <c r="G16" s="32">
        <v>6</v>
      </c>
      <c r="H16" s="24">
        <v>22382222</v>
      </c>
      <c r="I16" s="17">
        <v>14.8</v>
      </c>
      <c r="J16" s="31" t="s">
        <v>26</v>
      </c>
      <c r="K16" s="32" t="s">
        <v>26</v>
      </c>
      <c r="L16" s="24">
        <v>5508782</v>
      </c>
      <c r="M16" s="17">
        <v>37.200000000000003</v>
      </c>
      <c r="N16" s="31">
        <v>1351000</v>
      </c>
      <c r="O16" s="32">
        <v>-1.5</v>
      </c>
      <c r="P16" s="24" t="s">
        <v>26</v>
      </c>
      <c r="Q16" s="17" t="s">
        <v>26</v>
      </c>
      <c r="R16" s="31">
        <v>3200000</v>
      </c>
      <c r="S16" s="18">
        <v>3.3</v>
      </c>
      <c r="T16" s="4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6" t="s">
        <v>27</v>
      </c>
      <c r="B17" s="31">
        <v>16794</v>
      </c>
      <c r="C17" s="32">
        <v>1.01</v>
      </c>
      <c r="D17" s="24">
        <v>5952</v>
      </c>
      <c r="E17" s="17">
        <v>9.3000000000000007</v>
      </c>
      <c r="F17" s="31">
        <v>19656969</v>
      </c>
      <c r="G17" s="32"/>
      <c r="H17" s="24">
        <v>24320747</v>
      </c>
      <c r="I17" s="17">
        <v>8.6999999999999993</v>
      </c>
      <c r="J17" s="31" t="s">
        <v>26</v>
      </c>
      <c r="K17" s="32" t="s">
        <v>26</v>
      </c>
      <c r="L17" s="24" t="s">
        <v>26</v>
      </c>
      <c r="M17" s="17" t="s">
        <v>26</v>
      </c>
      <c r="N17" s="31">
        <v>1448000</v>
      </c>
      <c r="O17" s="32"/>
      <c r="P17" s="24" t="s">
        <v>26</v>
      </c>
      <c r="Q17" s="17" t="s">
        <v>26</v>
      </c>
      <c r="R17" s="31">
        <v>3303000</v>
      </c>
      <c r="S17" s="18"/>
      <c r="T17" s="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6" t="s">
        <v>28</v>
      </c>
      <c r="B18" s="31">
        <v>16918</v>
      </c>
      <c r="C18" s="32">
        <v>1.01</v>
      </c>
      <c r="D18" s="24">
        <v>5936</v>
      </c>
      <c r="E18" s="17">
        <v>1</v>
      </c>
      <c r="F18" s="31">
        <v>20060265</v>
      </c>
      <c r="G18" s="32">
        <v>1.02</v>
      </c>
      <c r="H18" s="24">
        <v>25542383</v>
      </c>
      <c r="I18" s="17">
        <v>1.05</v>
      </c>
      <c r="J18" s="31" t="s">
        <v>26</v>
      </c>
      <c r="K18" s="32" t="s">
        <v>26</v>
      </c>
      <c r="L18" s="24" t="s">
        <v>26</v>
      </c>
      <c r="M18" s="17" t="s">
        <v>26</v>
      </c>
      <c r="N18" s="31">
        <v>1501000</v>
      </c>
      <c r="O18" s="32">
        <v>1.04</v>
      </c>
      <c r="P18" s="24" t="s">
        <v>26</v>
      </c>
      <c r="Q18" s="17" t="s">
        <v>26</v>
      </c>
      <c r="R18" s="31">
        <v>3379000</v>
      </c>
      <c r="S18" s="18">
        <v>1.02</v>
      </c>
      <c r="T18" s="4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6" t="s">
        <v>29</v>
      </c>
      <c r="B19" s="31">
        <v>17179</v>
      </c>
      <c r="C19" s="32">
        <v>1.02</v>
      </c>
      <c r="D19" s="24">
        <v>5976</v>
      </c>
      <c r="E19" s="17">
        <v>1.01</v>
      </c>
      <c r="F19" s="31">
        <v>19494275</v>
      </c>
      <c r="G19" s="32">
        <v>0.98</v>
      </c>
      <c r="H19" s="24">
        <v>26163571</v>
      </c>
      <c r="I19" s="17">
        <v>1.03</v>
      </c>
      <c r="J19" s="31" t="s">
        <v>26</v>
      </c>
      <c r="K19" s="32" t="s">
        <v>26</v>
      </c>
      <c r="L19" s="24" t="s">
        <v>26</v>
      </c>
      <c r="M19" s="17" t="s">
        <v>26</v>
      </c>
      <c r="N19" s="31">
        <v>1525000</v>
      </c>
      <c r="O19" s="32">
        <v>1.02</v>
      </c>
      <c r="P19" s="24" t="s">
        <v>26</v>
      </c>
      <c r="Q19" s="17" t="s">
        <v>26</v>
      </c>
      <c r="R19" s="31">
        <v>3262000</v>
      </c>
      <c r="S19" s="18">
        <v>0.97</v>
      </c>
      <c r="T19" s="4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6" t="s">
        <v>30</v>
      </c>
      <c r="B20" s="31">
        <v>17425</v>
      </c>
      <c r="C20" s="32">
        <v>1.01</v>
      </c>
      <c r="D20" s="24">
        <v>6010</v>
      </c>
      <c r="E20" s="17">
        <v>1.01</v>
      </c>
      <c r="F20" s="31">
        <v>22798467</v>
      </c>
      <c r="G20" s="32">
        <v>1.17</v>
      </c>
      <c r="H20" s="24" t="s">
        <v>31</v>
      </c>
      <c r="I20" s="17">
        <v>1.06</v>
      </c>
      <c r="J20" s="31" t="s">
        <v>26</v>
      </c>
      <c r="K20" s="32" t="s">
        <v>26</v>
      </c>
      <c r="L20" s="24" t="s">
        <v>26</v>
      </c>
      <c r="M20" s="17" t="s">
        <v>26</v>
      </c>
      <c r="N20" s="31">
        <v>1587000</v>
      </c>
      <c r="O20" s="32">
        <v>1.03</v>
      </c>
      <c r="P20" s="24" t="s">
        <v>26</v>
      </c>
      <c r="Q20" s="17" t="s">
        <v>26</v>
      </c>
      <c r="R20" s="31">
        <v>3793000</v>
      </c>
      <c r="S20" s="18">
        <v>1.1599999999999999</v>
      </c>
      <c r="T20" s="4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6" t="s">
        <v>32</v>
      </c>
      <c r="B21" s="31">
        <v>17737</v>
      </c>
      <c r="C21" s="32">
        <v>1.02</v>
      </c>
      <c r="D21" s="24">
        <v>6066</v>
      </c>
      <c r="E21" s="17">
        <v>1.01</v>
      </c>
      <c r="F21" s="31">
        <v>25191624</v>
      </c>
      <c r="G21" s="32">
        <v>1.1100000000000001</v>
      </c>
      <c r="H21" s="24">
        <v>30100715</v>
      </c>
      <c r="I21" s="17">
        <v>1.0900000000000001</v>
      </c>
      <c r="J21" s="31" t="s">
        <v>26</v>
      </c>
      <c r="K21" s="32" t="s">
        <v>26</v>
      </c>
      <c r="L21" s="24" t="s">
        <v>26</v>
      </c>
      <c r="M21" s="17" t="s">
        <v>26</v>
      </c>
      <c r="N21" s="31">
        <v>1697000</v>
      </c>
      <c r="O21" s="32">
        <v>1.07</v>
      </c>
      <c r="P21" s="24" t="s">
        <v>26</v>
      </c>
      <c r="Q21" s="17" t="s">
        <v>26</v>
      </c>
      <c r="R21" s="31">
        <v>4153000</v>
      </c>
      <c r="S21" s="18">
        <v>1.1000000000000001</v>
      </c>
      <c r="T21" s="4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6" t="s">
        <v>33</v>
      </c>
      <c r="B22" s="31">
        <v>17965</v>
      </c>
      <c r="C22" s="32">
        <v>1.01</v>
      </c>
      <c r="D22" s="24">
        <v>6112</v>
      </c>
      <c r="E22" s="17">
        <v>1.01</v>
      </c>
      <c r="F22" s="31">
        <v>26951842</v>
      </c>
      <c r="G22" s="32">
        <v>1.07</v>
      </c>
      <c r="H22" s="24">
        <v>32905933</v>
      </c>
      <c r="I22" s="17">
        <v>1.0900000000000001</v>
      </c>
      <c r="J22" s="31" t="s">
        <v>26</v>
      </c>
      <c r="K22" s="32" t="s">
        <v>26</v>
      </c>
      <c r="L22" s="24" t="s">
        <v>26</v>
      </c>
      <c r="M22" s="17" t="s">
        <v>26</v>
      </c>
      <c r="N22" s="31">
        <v>1832000</v>
      </c>
      <c r="O22" s="32">
        <v>1.08</v>
      </c>
      <c r="P22" s="24" t="s">
        <v>26</v>
      </c>
      <c r="Q22" s="17" t="s">
        <v>26</v>
      </c>
      <c r="R22" s="31">
        <v>4410000</v>
      </c>
      <c r="S22" s="18">
        <v>1.06</v>
      </c>
      <c r="T22" s="4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6" t="s">
        <v>34</v>
      </c>
      <c r="B23" s="31">
        <v>18119</v>
      </c>
      <c r="C23" s="32">
        <v>1.01</v>
      </c>
      <c r="D23" s="24">
        <v>6064</v>
      </c>
      <c r="E23" s="17">
        <v>0.99</v>
      </c>
      <c r="F23" s="31">
        <v>25651370</v>
      </c>
      <c r="G23" s="32">
        <v>0.95</v>
      </c>
      <c r="H23" s="24">
        <v>33095151</v>
      </c>
      <c r="I23" s="17">
        <v>1.01</v>
      </c>
      <c r="J23" s="31" t="s">
        <v>26</v>
      </c>
      <c r="K23" s="32" t="s">
        <v>26</v>
      </c>
      <c r="L23" s="24" t="s">
        <v>26</v>
      </c>
      <c r="M23" s="17" t="s">
        <v>26</v>
      </c>
      <c r="N23" s="31">
        <v>1827000</v>
      </c>
      <c r="O23" s="32">
        <v>1</v>
      </c>
      <c r="P23" s="24" t="s">
        <v>26</v>
      </c>
      <c r="Q23" s="17" t="s">
        <v>26</v>
      </c>
      <c r="R23" s="31">
        <v>4230000</v>
      </c>
      <c r="S23" s="18">
        <v>0.96</v>
      </c>
      <c r="T23" s="4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6" t="s">
        <v>35</v>
      </c>
      <c r="B24" s="31">
        <v>18225</v>
      </c>
      <c r="C24" s="32">
        <v>1.01</v>
      </c>
      <c r="D24" s="24">
        <v>5983</v>
      </c>
      <c r="E24" s="17">
        <v>0.99</v>
      </c>
      <c r="F24" s="31">
        <v>26806836</v>
      </c>
      <c r="G24" s="32">
        <v>1.05</v>
      </c>
      <c r="H24" s="24">
        <v>34932701</v>
      </c>
      <c r="I24" s="17">
        <v>1.06</v>
      </c>
      <c r="J24" s="31" t="s">
        <v>26</v>
      </c>
      <c r="K24" s="32" t="s">
        <v>26</v>
      </c>
      <c r="L24" s="24" t="s">
        <v>26</v>
      </c>
      <c r="M24" s="17" t="s">
        <v>26</v>
      </c>
      <c r="N24" s="31">
        <v>1917000</v>
      </c>
      <c r="O24" s="32">
        <v>1.05</v>
      </c>
      <c r="P24" s="24" t="s">
        <v>26</v>
      </c>
      <c r="Q24" s="17" t="s">
        <v>26</v>
      </c>
      <c r="R24" s="31">
        <v>4481000</v>
      </c>
      <c r="S24" s="18">
        <v>1.06</v>
      </c>
      <c r="T24" s="4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6" t="s">
        <v>36</v>
      </c>
      <c r="B25" s="31">
        <v>18343</v>
      </c>
      <c r="C25" s="32">
        <v>1.01</v>
      </c>
      <c r="D25" s="24">
        <v>5992</v>
      </c>
      <c r="E25" s="17">
        <v>1</v>
      </c>
      <c r="F25" s="31">
        <v>29298922</v>
      </c>
      <c r="G25" s="32">
        <v>1.0900000000000001</v>
      </c>
      <c r="H25" s="24">
        <v>37696218</v>
      </c>
      <c r="I25" s="17">
        <v>1.08</v>
      </c>
      <c r="J25" s="31" t="s">
        <v>26</v>
      </c>
      <c r="K25" s="32" t="s">
        <v>26</v>
      </c>
      <c r="L25" s="24" t="s">
        <v>26</v>
      </c>
      <c r="M25" s="17" t="s">
        <v>26</v>
      </c>
      <c r="N25" s="31">
        <v>2041000</v>
      </c>
      <c r="O25" s="32">
        <v>1.06</v>
      </c>
      <c r="P25" s="24" t="s">
        <v>26</v>
      </c>
      <c r="Q25" s="17" t="s">
        <v>26</v>
      </c>
      <c r="R25" s="31">
        <v>4890000</v>
      </c>
      <c r="S25" s="18">
        <v>1.0900000000000001</v>
      </c>
      <c r="T25" s="4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6" t="s">
        <v>37</v>
      </c>
      <c r="B26" s="31">
        <v>18466</v>
      </c>
      <c r="C26" s="32">
        <v>1.01</v>
      </c>
      <c r="D26" s="24">
        <v>5977</v>
      </c>
      <c r="E26" s="17">
        <v>1</v>
      </c>
      <c r="F26" s="31">
        <v>33049487</v>
      </c>
      <c r="G26" s="32">
        <v>1.1299999999999999</v>
      </c>
      <c r="H26" s="24">
        <v>40694787</v>
      </c>
      <c r="I26" s="17">
        <v>1.08</v>
      </c>
      <c r="J26" s="37" t="s">
        <v>26</v>
      </c>
      <c r="K26" s="32" t="s">
        <v>26</v>
      </c>
      <c r="L26" s="35" t="s">
        <v>26</v>
      </c>
      <c r="M26" s="17" t="s">
        <v>26</v>
      </c>
      <c r="N26" s="31">
        <v>2204000</v>
      </c>
      <c r="O26" s="32">
        <v>1.08</v>
      </c>
      <c r="P26" s="35" t="s">
        <v>26</v>
      </c>
      <c r="Q26" s="17" t="s">
        <v>26</v>
      </c>
      <c r="R26" s="31">
        <v>5529000</v>
      </c>
      <c r="S26" s="18">
        <v>1.1299999999999999</v>
      </c>
      <c r="T26" s="4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6" t="s">
        <v>38</v>
      </c>
      <c r="B27" s="31">
        <v>18830</v>
      </c>
      <c r="C27" s="32">
        <v>1.02</v>
      </c>
      <c r="D27" s="24">
        <v>6242</v>
      </c>
      <c r="E27" s="17">
        <f t="shared" ref="E27:E40" si="0">D27/D26</f>
        <v>1.0443366237242764</v>
      </c>
      <c r="F27" s="31">
        <v>39290</v>
      </c>
      <c r="G27" s="32">
        <v>1.19</v>
      </c>
      <c r="H27" s="24">
        <v>47119</v>
      </c>
      <c r="I27" s="17">
        <v>1.1599999999999999</v>
      </c>
      <c r="J27" s="37" t="s">
        <v>26</v>
      </c>
      <c r="K27" s="32" t="s">
        <v>26</v>
      </c>
      <c r="L27" s="35" t="s">
        <v>26</v>
      </c>
      <c r="M27" s="17" t="s">
        <v>26</v>
      </c>
      <c r="N27" s="31">
        <v>2502</v>
      </c>
      <c r="O27" s="32">
        <v>1.1399999999999999</v>
      </c>
      <c r="P27" s="35" t="s">
        <v>26</v>
      </c>
      <c r="Q27" s="17" t="s">
        <v>26</v>
      </c>
      <c r="R27" s="31">
        <v>6294</v>
      </c>
      <c r="S27" s="18">
        <v>1.1399999999999999</v>
      </c>
      <c r="T27" s="4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6" t="s">
        <v>39</v>
      </c>
      <c r="B28" s="31">
        <v>19138</v>
      </c>
      <c r="C28" s="32">
        <v>1.02</v>
      </c>
      <c r="D28" s="24">
        <v>6465</v>
      </c>
      <c r="E28" s="17">
        <f t="shared" si="0"/>
        <v>1.0357257289330344</v>
      </c>
      <c r="F28" s="31">
        <v>41121</v>
      </c>
      <c r="G28" s="32">
        <f t="shared" ref="G28:G40" si="1">F28/F27</f>
        <v>1.0466021888521253</v>
      </c>
      <c r="H28" s="24">
        <v>49941</v>
      </c>
      <c r="I28" s="17">
        <f t="shared" ref="I28:I40" si="2">H28/H27</f>
        <v>1.0598909144930919</v>
      </c>
      <c r="J28" s="37" t="s">
        <v>40</v>
      </c>
      <c r="K28" s="38" t="s">
        <v>40</v>
      </c>
      <c r="L28" s="35" t="s">
        <v>40</v>
      </c>
      <c r="M28" s="19" t="s">
        <v>40</v>
      </c>
      <c r="N28" s="31">
        <v>2609</v>
      </c>
      <c r="O28" s="32">
        <f t="shared" ref="O28:O40" si="3">N28/N27</f>
        <v>1.0427657873701039</v>
      </c>
      <c r="P28" s="35" t="s">
        <v>16</v>
      </c>
      <c r="Q28" s="17" t="s">
        <v>16</v>
      </c>
      <c r="R28" s="31">
        <v>6361</v>
      </c>
      <c r="S28" s="18">
        <f>R28/R27</f>
        <v>1.0106450587861455</v>
      </c>
      <c r="T28" s="4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6" t="s">
        <v>41</v>
      </c>
      <c r="B29" s="31">
        <v>19379</v>
      </c>
      <c r="C29" s="32">
        <v>1.01</v>
      </c>
      <c r="D29" s="24">
        <v>6624</v>
      </c>
      <c r="E29" s="17">
        <f t="shared" si="0"/>
        <v>1.0245939675174014</v>
      </c>
      <c r="F29" s="31">
        <v>45552</v>
      </c>
      <c r="G29" s="32">
        <f t="shared" si="1"/>
        <v>1.1077551615962646</v>
      </c>
      <c r="H29" s="24">
        <v>50818</v>
      </c>
      <c r="I29" s="17">
        <f t="shared" si="2"/>
        <v>1.0175607216515488</v>
      </c>
      <c r="J29" s="37" t="s">
        <v>40</v>
      </c>
      <c r="K29" s="38" t="s">
        <v>40</v>
      </c>
      <c r="L29" s="35" t="s">
        <v>40</v>
      </c>
      <c r="M29" s="19" t="s">
        <v>40</v>
      </c>
      <c r="N29" s="31">
        <v>2622</v>
      </c>
      <c r="O29" s="32">
        <f t="shared" si="3"/>
        <v>1.0049827520122652</v>
      </c>
      <c r="P29" s="35" t="s">
        <v>16</v>
      </c>
      <c r="Q29" s="17" t="s">
        <v>16</v>
      </c>
      <c r="R29" s="31">
        <v>6877</v>
      </c>
      <c r="S29" s="18">
        <f>R29/R28</f>
        <v>1.0811193208614998</v>
      </c>
      <c r="T29" s="4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6" t="s">
        <v>42</v>
      </c>
      <c r="B30" s="31">
        <v>19572</v>
      </c>
      <c r="C30" s="32">
        <f t="shared" ref="C30:C37" si="4">B30/B29</f>
        <v>1.009959234222612</v>
      </c>
      <c r="D30" s="24">
        <v>6626</v>
      </c>
      <c r="E30" s="17">
        <f t="shared" si="0"/>
        <v>1.0003019323671498</v>
      </c>
      <c r="F30" s="31">
        <v>45366</v>
      </c>
      <c r="G30" s="32">
        <f t="shared" si="1"/>
        <v>0.99591675447839834</v>
      </c>
      <c r="H30" s="24">
        <v>52481</v>
      </c>
      <c r="I30" s="17">
        <f t="shared" si="2"/>
        <v>1.032724625132827</v>
      </c>
      <c r="J30" s="37" t="s">
        <v>40</v>
      </c>
      <c r="K30" s="38" t="s">
        <v>40</v>
      </c>
      <c r="L30" s="35" t="s">
        <v>40</v>
      </c>
      <c r="M30" s="19" t="s">
        <v>40</v>
      </c>
      <c r="N30" s="31">
        <v>2681</v>
      </c>
      <c r="O30" s="32">
        <f t="shared" si="3"/>
        <v>1.0225019069412662</v>
      </c>
      <c r="P30" s="35" t="s">
        <v>16</v>
      </c>
      <c r="Q30" s="17" t="s">
        <v>16</v>
      </c>
      <c r="R30" s="31">
        <v>6847</v>
      </c>
      <c r="S30" s="18">
        <f>R30/R29</f>
        <v>0.99563763268867234</v>
      </c>
      <c r="T30" s="4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6" t="s">
        <v>43</v>
      </c>
      <c r="B31" s="31">
        <v>19798</v>
      </c>
      <c r="C31" s="32">
        <f t="shared" si="4"/>
        <v>1.0115471081136318</v>
      </c>
      <c r="D31" s="24">
        <v>6771</v>
      </c>
      <c r="E31" s="17">
        <f t="shared" si="0"/>
        <v>1.0218834892846362</v>
      </c>
      <c r="F31" s="31">
        <v>48962</v>
      </c>
      <c r="G31" s="32">
        <f t="shared" si="1"/>
        <v>1.0792664109685668</v>
      </c>
      <c r="H31" s="24">
        <v>53930</v>
      </c>
      <c r="I31" s="17">
        <f t="shared" si="2"/>
        <v>1.0276099921876489</v>
      </c>
      <c r="J31" s="37" t="s">
        <v>40</v>
      </c>
      <c r="K31" s="38" t="s">
        <v>40</v>
      </c>
      <c r="L31" s="35" t="s">
        <v>40</v>
      </c>
      <c r="M31" s="19" t="s">
        <v>40</v>
      </c>
      <c r="N31" s="31">
        <v>2724</v>
      </c>
      <c r="O31" s="32">
        <f t="shared" si="3"/>
        <v>1.0160387914957105</v>
      </c>
      <c r="P31" s="35" t="s">
        <v>16</v>
      </c>
      <c r="Q31" s="17" t="s">
        <v>16</v>
      </c>
      <c r="R31" s="31">
        <v>7231</v>
      </c>
      <c r="S31" s="18">
        <f t="shared" ref="S31:S39" si="5">R31/R30</f>
        <v>1.0560829560391412</v>
      </c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6" t="s">
        <v>44</v>
      </c>
      <c r="B32" s="31">
        <v>19980</v>
      </c>
      <c r="C32" s="32">
        <f t="shared" si="4"/>
        <v>1.0091928477624001</v>
      </c>
      <c r="D32" s="24">
        <v>6891</v>
      </c>
      <c r="E32" s="17">
        <f t="shared" si="0"/>
        <v>1.0177226406734603</v>
      </c>
      <c r="F32" s="31">
        <v>48372</v>
      </c>
      <c r="G32" s="32">
        <f t="shared" si="1"/>
        <v>0.98794983865038188</v>
      </c>
      <c r="H32" s="24">
        <v>56097</v>
      </c>
      <c r="I32" s="17">
        <f t="shared" si="2"/>
        <v>1.0401817170406082</v>
      </c>
      <c r="J32" s="37" t="s">
        <v>40</v>
      </c>
      <c r="K32" s="38" t="s">
        <v>40</v>
      </c>
      <c r="L32" s="35" t="s">
        <v>40</v>
      </c>
      <c r="M32" s="17" t="s">
        <v>40</v>
      </c>
      <c r="N32" s="31">
        <v>2808</v>
      </c>
      <c r="O32" s="32">
        <f t="shared" si="3"/>
        <v>1.0308370044052864</v>
      </c>
      <c r="P32" s="35" t="s">
        <v>40</v>
      </c>
      <c r="Q32" s="17" t="s">
        <v>40</v>
      </c>
      <c r="R32" s="31">
        <v>7020</v>
      </c>
      <c r="S32" s="18">
        <f t="shared" si="5"/>
        <v>0.97082008021020605</v>
      </c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6" t="s">
        <v>45</v>
      </c>
      <c r="B33" s="31">
        <v>19915</v>
      </c>
      <c r="C33" s="32">
        <f t="shared" si="4"/>
        <v>0.99674674674674679</v>
      </c>
      <c r="D33" s="24">
        <v>6858</v>
      </c>
      <c r="E33" s="17">
        <f t="shared" si="0"/>
        <v>0.99521114497170227</v>
      </c>
      <c r="F33" s="31">
        <v>52145</v>
      </c>
      <c r="G33" s="32">
        <f t="shared" si="1"/>
        <v>1.0779996692301332</v>
      </c>
      <c r="H33" s="24">
        <v>56596</v>
      </c>
      <c r="I33" s="17">
        <f t="shared" si="2"/>
        <v>1.0088953063443677</v>
      </c>
      <c r="J33" s="37" t="s">
        <v>40</v>
      </c>
      <c r="K33" s="38" t="s">
        <v>40</v>
      </c>
      <c r="L33" s="35" t="s">
        <v>40</v>
      </c>
      <c r="M33" s="19" t="s">
        <v>40</v>
      </c>
      <c r="N33" s="31">
        <v>2842</v>
      </c>
      <c r="O33" s="32">
        <f t="shared" si="3"/>
        <v>1.0121082621082622</v>
      </c>
      <c r="P33" s="35" t="s">
        <v>40</v>
      </c>
      <c r="Q33" s="19" t="s">
        <v>40</v>
      </c>
      <c r="R33" s="31">
        <v>7604</v>
      </c>
      <c r="S33" s="18">
        <f t="shared" si="5"/>
        <v>1.0831908831908832</v>
      </c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6" t="s">
        <v>46</v>
      </c>
      <c r="B34" s="31">
        <v>19714</v>
      </c>
      <c r="C34" s="32">
        <f t="shared" si="4"/>
        <v>0.98990710519708758</v>
      </c>
      <c r="D34" s="24">
        <v>6814</v>
      </c>
      <c r="E34" s="17">
        <f t="shared" si="0"/>
        <v>0.99358413531641876</v>
      </c>
      <c r="F34" s="31">
        <v>52578</v>
      </c>
      <c r="G34" s="32">
        <f t="shared" si="1"/>
        <v>1.0083037683382874</v>
      </c>
      <c r="H34" s="24">
        <v>53345</v>
      </c>
      <c r="I34" s="17">
        <f t="shared" si="2"/>
        <v>0.94255777793483642</v>
      </c>
      <c r="J34" s="37" t="s">
        <v>40</v>
      </c>
      <c r="K34" s="38" t="s">
        <v>40</v>
      </c>
      <c r="L34" s="35" t="s">
        <v>40</v>
      </c>
      <c r="M34" s="19" t="s">
        <v>40</v>
      </c>
      <c r="N34" s="31">
        <v>2706</v>
      </c>
      <c r="O34" s="32">
        <f t="shared" si="3"/>
        <v>0.95214637579169603</v>
      </c>
      <c r="P34" s="35" t="s">
        <v>40</v>
      </c>
      <c r="Q34" s="19" t="s">
        <v>40</v>
      </c>
      <c r="R34" s="31">
        <v>7716</v>
      </c>
      <c r="S34" s="18">
        <f t="shared" si="5"/>
        <v>1.0147290899526564</v>
      </c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6" t="s">
        <v>47</v>
      </c>
      <c r="B35" s="31">
        <v>19549</v>
      </c>
      <c r="C35" s="32">
        <f t="shared" si="4"/>
        <v>0.99163031348280406</v>
      </c>
      <c r="D35" s="24">
        <v>6740</v>
      </c>
      <c r="E35" s="17">
        <f t="shared" si="0"/>
        <v>0.98914000587026707</v>
      </c>
      <c r="F35" s="31">
        <v>48400</v>
      </c>
      <c r="G35" s="32">
        <f t="shared" si="1"/>
        <v>0.92053710677469669</v>
      </c>
      <c r="H35" s="24">
        <v>52856</v>
      </c>
      <c r="I35" s="17">
        <f t="shared" si="2"/>
        <v>0.99083325522541943</v>
      </c>
      <c r="J35" s="37" t="s">
        <v>40</v>
      </c>
      <c r="K35" s="38" t="s">
        <v>40</v>
      </c>
      <c r="L35" s="35" t="s">
        <v>40</v>
      </c>
      <c r="M35" s="19" t="s">
        <v>40</v>
      </c>
      <c r="N35" s="31">
        <v>2704</v>
      </c>
      <c r="O35" s="32">
        <f>N35/N34</f>
        <v>0.9992609016999261</v>
      </c>
      <c r="P35" s="35" t="s">
        <v>40</v>
      </c>
      <c r="Q35" s="19" t="s">
        <v>40</v>
      </c>
      <c r="R35" s="31">
        <v>7181</v>
      </c>
      <c r="S35" s="18">
        <f t="shared" si="5"/>
        <v>0.93066355624676</v>
      </c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6" t="s">
        <v>48</v>
      </c>
      <c r="B36" s="31">
        <v>19507</v>
      </c>
      <c r="C36" s="32">
        <f t="shared" si="4"/>
        <v>0.99785155250907975</v>
      </c>
      <c r="D36" s="24">
        <v>6709</v>
      </c>
      <c r="E36" s="17">
        <f t="shared" si="0"/>
        <v>0.99540059347181009</v>
      </c>
      <c r="F36" s="31">
        <v>45768</v>
      </c>
      <c r="G36" s="32">
        <f t="shared" si="1"/>
        <v>0.94561983471074385</v>
      </c>
      <c r="H36" s="24">
        <v>52559</v>
      </c>
      <c r="I36" s="17">
        <f t="shared" si="2"/>
        <v>0.99438095958831541</v>
      </c>
      <c r="J36" s="37" t="s">
        <v>40</v>
      </c>
      <c r="K36" s="38" t="s">
        <v>40</v>
      </c>
      <c r="L36" s="35" t="s">
        <v>40</v>
      </c>
      <c r="M36" s="19" t="s">
        <v>40</v>
      </c>
      <c r="N36" s="31">
        <v>2694</v>
      </c>
      <c r="O36" s="32">
        <f t="shared" si="3"/>
        <v>0.99630177514792895</v>
      </c>
      <c r="P36" s="35" t="s">
        <v>40</v>
      </c>
      <c r="Q36" s="19" t="s">
        <v>40</v>
      </c>
      <c r="R36" s="31">
        <v>6822</v>
      </c>
      <c r="S36" s="18">
        <f t="shared" si="5"/>
        <v>0.95000696281854891</v>
      </c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6" t="s">
        <v>49</v>
      </c>
      <c r="B37" s="31">
        <v>19653</v>
      </c>
      <c r="C37" s="32">
        <f t="shared" si="4"/>
        <v>1.0074844927461937</v>
      </c>
      <c r="D37" s="24">
        <v>6734</v>
      </c>
      <c r="E37" s="17">
        <f t="shared" si="0"/>
        <v>1.0037263377552541</v>
      </c>
      <c r="F37" s="31">
        <v>49037</v>
      </c>
      <c r="G37" s="32">
        <f t="shared" si="1"/>
        <v>1.0714254500961371</v>
      </c>
      <c r="H37" s="24">
        <v>53181</v>
      </c>
      <c r="I37" s="17">
        <f t="shared" si="2"/>
        <v>1.0118343195266273</v>
      </c>
      <c r="J37" s="37" t="s">
        <v>40</v>
      </c>
      <c r="K37" s="38" t="s">
        <v>40</v>
      </c>
      <c r="L37" s="35" t="s">
        <v>40</v>
      </c>
      <c r="M37" s="19" t="s">
        <v>40</v>
      </c>
      <c r="N37" s="31">
        <v>2706</v>
      </c>
      <c r="O37" s="32">
        <f t="shared" si="3"/>
        <v>1.0044543429844097</v>
      </c>
      <c r="P37" s="35" t="s">
        <v>40</v>
      </c>
      <c r="Q37" s="19" t="s">
        <v>40</v>
      </c>
      <c r="R37" s="31">
        <v>7282</v>
      </c>
      <c r="S37" s="18">
        <f t="shared" si="5"/>
        <v>1.0674289064790383</v>
      </c>
      <c r="T37" s="4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6" t="s">
        <v>50</v>
      </c>
      <c r="B38" s="31">
        <v>19631</v>
      </c>
      <c r="C38" s="32">
        <v>1</v>
      </c>
      <c r="D38" s="24">
        <v>6715</v>
      </c>
      <c r="E38" s="17">
        <f t="shared" si="0"/>
        <v>0.99717849717849716</v>
      </c>
      <c r="F38" s="31">
        <v>47718</v>
      </c>
      <c r="G38" s="44">
        <f t="shared" si="1"/>
        <v>0.97310194343047085</v>
      </c>
      <c r="H38" s="24">
        <v>51355</v>
      </c>
      <c r="I38" s="45">
        <f t="shared" si="2"/>
        <v>0.96566442902540384</v>
      </c>
      <c r="J38" s="37" t="s">
        <v>40</v>
      </c>
      <c r="K38" s="38" t="s">
        <v>40</v>
      </c>
      <c r="L38" s="35" t="s">
        <v>40</v>
      </c>
      <c r="M38" s="19" t="s">
        <v>40</v>
      </c>
      <c r="N38" s="31">
        <v>2616</v>
      </c>
      <c r="O38" s="44">
        <f t="shared" si="3"/>
        <v>0.96674057649667411</v>
      </c>
      <c r="P38" s="35" t="s">
        <v>40</v>
      </c>
      <c r="Q38" s="19" t="s">
        <v>40</v>
      </c>
      <c r="R38" s="31">
        <v>7106</v>
      </c>
      <c r="S38" s="18">
        <f t="shared" si="5"/>
        <v>0.97583081570996977</v>
      </c>
      <c r="T38" s="4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6" t="s">
        <v>51</v>
      </c>
      <c r="B39" s="31">
        <v>19554</v>
      </c>
      <c r="C39" s="32">
        <v>1</v>
      </c>
      <c r="D39" s="24">
        <v>6618</v>
      </c>
      <c r="E39" s="17">
        <f t="shared" si="0"/>
        <v>0.98555472822040213</v>
      </c>
      <c r="F39" s="31">
        <v>48331</v>
      </c>
      <c r="G39" s="44">
        <f t="shared" si="1"/>
        <v>1.0128463053774257</v>
      </c>
      <c r="H39" s="24">
        <v>51605</v>
      </c>
      <c r="I39" s="45">
        <f t="shared" si="2"/>
        <v>1.0048680751630805</v>
      </c>
      <c r="J39" s="37" t="s">
        <v>40</v>
      </c>
      <c r="K39" s="38" t="s">
        <v>40</v>
      </c>
      <c r="L39" s="35" t="s">
        <v>40</v>
      </c>
      <c r="M39" s="19" t="s">
        <v>40</v>
      </c>
      <c r="N39" s="31">
        <v>2639</v>
      </c>
      <c r="O39" s="44">
        <f t="shared" si="3"/>
        <v>1.0087920489296636</v>
      </c>
      <c r="P39" s="35" t="s">
        <v>40</v>
      </c>
      <c r="Q39" s="19" t="s">
        <v>40</v>
      </c>
      <c r="R39" s="31">
        <v>7303</v>
      </c>
      <c r="S39" s="18">
        <f t="shared" si="5"/>
        <v>1.0277230509428652</v>
      </c>
      <c r="T39" s="4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20" t="s">
        <v>52</v>
      </c>
      <c r="B40" s="40">
        <v>19558</v>
      </c>
      <c r="C40" s="33">
        <v>1</v>
      </c>
      <c r="D40" s="41">
        <v>6592</v>
      </c>
      <c r="E40" s="63">
        <f t="shared" si="0"/>
        <v>0.99607132064067694</v>
      </c>
      <c r="F40" s="40">
        <v>48642</v>
      </c>
      <c r="G40" s="33">
        <f t="shared" si="1"/>
        <v>1.0064347934038196</v>
      </c>
      <c r="H40" s="41">
        <v>47242</v>
      </c>
      <c r="I40" s="21">
        <f t="shared" si="2"/>
        <v>0.91545392888286015</v>
      </c>
      <c r="J40" s="39" t="s">
        <v>53</v>
      </c>
      <c r="K40" s="33" t="s">
        <v>53</v>
      </c>
      <c r="L40" s="36" t="s">
        <v>53</v>
      </c>
      <c r="M40" s="21" t="s">
        <v>53</v>
      </c>
      <c r="N40" s="40">
        <v>2416</v>
      </c>
      <c r="O40" s="33">
        <f t="shared" si="3"/>
        <v>0.91549829480863965</v>
      </c>
      <c r="P40" s="36" t="s">
        <v>53</v>
      </c>
      <c r="Q40" s="21" t="s">
        <v>53</v>
      </c>
      <c r="R40" s="40">
        <v>7379</v>
      </c>
      <c r="S40" s="18" t="s">
        <v>54</v>
      </c>
      <c r="T40" s="4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5"/>
      <c r="O41" s="4"/>
      <c r="P41" s="4"/>
      <c r="Q41" s="4"/>
      <c r="R41" s="4"/>
      <c r="S41" s="6" t="s">
        <v>56</v>
      </c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43" t="s">
        <v>57</v>
      </c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43" t="s">
        <v>58</v>
      </c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</sheetData>
  <phoneticPr fontId="3"/>
  <pageMargins left="0.62" right="0.5" top="0.51" bottom="0.98399999999999999" header="0.51200000000000001" footer="0.51200000000000001"/>
  <pageSetup paperSize="9" scale="6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H22遡及</vt:lpstr>
      <vt:lpstr>H8遡及</vt:lpstr>
      <vt:lpstr>H2遡及</vt:lpstr>
      <vt:lpstr>H22遡及!Print_Area</vt:lpstr>
      <vt:lpstr>H2遡及!Print_Area</vt:lpstr>
      <vt:lpstr>H8遡及!Print_Area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福岡 由記</cp:lastModifiedBy>
  <cp:lastPrinted>2013-04-17T01:57:31Z</cp:lastPrinted>
  <dcterms:created xsi:type="dcterms:W3CDTF">2004-06-03T08:57:02Z</dcterms:created>
  <dcterms:modified xsi:type="dcterms:W3CDTF">2025-03-11T09:02:56Z</dcterms:modified>
</cp:coreProperties>
</file>